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-Senado\00-Documentos-VVR\3-SA-INTERNET\00-Pagina WEB-SA\2-Informes-Pag Web\1-Rectoria\Rectoria 2025-2026\"/>
    </mc:Choice>
  </mc:AlternateContent>
  <xr:revisionPtr revIDLastSave="0" documentId="8_{3F0AE2E0-FA18-4915-A013-F13CA68AA2F9}" xr6:coauthVersionLast="47" xr6:coauthVersionMax="47" xr10:uidLastSave="{00000000-0000-0000-0000-000000000000}"/>
  <bookViews>
    <workbookView xWindow="-110" yWindow="-110" windowWidth="19420" windowHeight="10300" tabRatio="812" xr2:uid="{9CB34F85-3E7A-46D1-A7D5-035D8E19728A}"/>
  </bookViews>
  <sheets>
    <sheet name="Matricula Total por Nivel" sheetId="4" r:id="rId1"/>
    <sheet name="Matrícula Nivel Facultad" sheetId="1" r:id="rId2"/>
    <sheet name="Presupuesto" sheetId="11" r:id="rId3"/>
    <sheet name="Presupuesto por partida" sheetId="15" r:id="rId4"/>
    <sheet name="Porcentaje presupuesto asignado" sheetId="13" r:id="rId5"/>
    <sheet name="Presupuesto facultad" sheetId="17" r:id="rId6"/>
    <sheet name="Bajas totales" sheetId="21" r:id="rId7"/>
    <sheet name="Tabla Docentes y No docentes " sheetId="28" r:id="rId8"/>
    <sheet name="Tabla No docentes por facultad" sheetId="26" r:id="rId9"/>
    <sheet name="Tabla Docentes por facultad" sheetId="2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0" i="11" l="1"/>
  <c r="C46" i="11"/>
  <c r="D46" i="11"/>
  <c r="E46" i="11"/>
  <c r="F46" i="11"/>
  <c r="G46" i="11"/>
  <c r="H46" i="11"/>
  <c r="B46" i="11"/>
  <c r="C34" i="11"/>
  <c r="D34" i="11"/>
  <c r="E34" i="11"/>
  <c r="F34" i="11"/>
  <c r="G34" i="11"/>
  <c r="H34" i="11"/>
  <c r="B34" i="11"/>
  <c r="C24" i="11"/>
  <c r="D24" i="11"/>
  <c r="E24" i="11"/>
  <c r="F24" i="11"/>
  <c r="G24" i="11"/>
  <c r="H24" i="11"/>
  <c r="B24" i="11"/>
  <c r="C12" i="11"/>
  <c r="D12" i="11"/>
  <c r="E12" i="11"/>
  <c r="F12" i="11"/>
  <c r="G12" i="11"/>
  <c r="B12" i="11"/>
  <c r="H12" i="11"/>
  <c r="H20" i="15"/>
  <c r="N16" i="28"/>
  <c r="AJ15" i="21"/>
  <c r="AJ14" i="21"/>
  <c r="AG15" i="21"/>
  <c r="AG14" i="21"/>
  <c r="Z15" i="21"/>
  <c r="Z14" i="21"/>
  <c r="S15" i="21"/>
  <c r="S14" i="21"/>
  <c r="M15" i="21"/>
  <c r="M14" i="21"/>
  <c r="I15" i="21"/>
  <c r="I14" i="21"/>
  <c r="E15" i="21"/>
  <c r="E14" i="21"/>
  <c r="F16" i="21"/>
  <c r="G16" i="21"/>
  <c r="H16" i="21"/>
  <c r="J16" i="21"/>
  <c r="K16" i="21"/>
  <c r="L16" i="21"/>
  <c r="N16" i="21"/>
  <c r="O16" i="21"/>
  <c r="P16" i="21"/>
  <c r="Q16" i="21"/>
  <c r="R16" i="21"/>
  <c r="T16" i="21"/>
  <c r="U16" i="21"/>
  <c r="V16" i="21"/>
  <c r="W16" i="21"/>
  <c r="X16" i="21"/>
  <c r="Y16" i="21"/>
  <c r="AA16" i="21"/>
  <c r="AG16" i="21" s="1"/>
  <c r="AB16" i="21"/>
  <c r="AC16" i="21"/>
  <c r="AD16" i="21"/>
  <c r="AE16" i="21"/>
  <c r="AF16" i="21"/>
  <c r="AH16" i="21"/>
  <c r="AJ16" i="21" s="1"/>
  <c r="AI16" i="21"/>
  <c r="C16" i="21"/>
  <c r="D16" i="21"/>
  <c r="B16" i="21"/>
  <c r="H58" i="11"/>
  <c r="C16" i="28"/>
  <c r="D16" i="28"/>
  <c r="E16" i="28"/>
  <c r="F16" i="28"/>
  <c r="G16" i="28"/>
  <c r="H16" i="28"/>
  <c r="I16" i="28"/>
  <c r="J16" i="28"/>
  <c r="K16" i="28"/>
  <c r="L16" i="28"/>
  <c r="M16" i="28"/>
  <c r="B16" i="28"/>
  <c r="G20" i="15"/>
  <c r="F20" i="15"/>
  <c r="E20" i="15"/>
  <c r="D20" i="15"/>
  <c r="C20" i="15"/>
  <c r="B20" i="15"/>
  <c r="G58" i="11"/>
  <c r="F58" i="11"/>
  <c r="E58" i="11"/>
  <c r="D58" i="11"/>
  <c r="C58" i="11"/>
  <c r="B58" i="11"/>
  <c r="E16" i="21" l="1"/>
  <c r="Z16" i="21"/>
  <c r="M16" i="21"/>
  <c r="S16" i="21"/>
  <c r="I16" i="2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B18" i="4"/>
</calcChain>
</file>

<file path=xl/sharedStrings.xml><?xml version="1.0" encoding="utf-8"?>
<sst xmlns="http://schemas.openxmlformats.org/spreadsheetml/2006/main" count="400" uniqueCount="137">
  <si>
    <t>Universidad de Puerto Rico</t>
  </si>
  <si>
    <t>Recinto de Río Piedras</t>
  </si>
  <si>
    <t>Decanato de Asuntos Académicos</t>
  </si>
  <si>
    <t>División de Investigación Institucional y Avalúo</t>
  </si>
  <si>
    <t>Tabla: Matrícula por nivel desde el 2019-2020 hasta el primer semestre 2025-2026 en el Recinto de Río Piedras de la Universidad de Puerto Rico</t>
  </si>
  <si>
    <t>Fuente: DIIA/Datos institucionales/Dashboards/ MatriculaTotal y FTE</t>
  </si>
  <si>
    <t>https://app.powerbi.com/view?r=eyJrIjoiMjRhNTMwM2QtODEwYy00NTMyLTkyZDEtOGFhNGY1ZmM0ZWZiIiwidCI6IjBkZmE1ZGMwLTAzNmYtNDYxNS05OWU0LTk0YWY4MjJmMmI4NCIsImMiOjF9</t>
  </si>
  <si>
    <t>Matrícula por nivel</t>
  </si>
  <si>
    <t>2019-2020</t>
  </si>
  <si>
    <t>2020-2021</t>
  </si>
  <si>
    <t>2021-2022</t>
  </si>
  <si>
    <t>2022-2023</t>
  </si>
  <si>
    <t>2023-2024</t>
  </si>
  <si>
    <t>2024-2025</t>
  </si>
  <si>
    <t>2025-2026</t>
  </si>
  <si>
    <t>1er sem</t>
  </si>
  <si>
    <t>2do sem</t>
  </si>
  <si>
    <t>1er trim</t>
  </si>
  <si>
    <t>2do trim</t>
  </si>
  <si>
    <t>3er trim</t>
  </si>
  <si>
    <t>4to trim</t>
  </si>
  <si>
    <t>Nivel graduado</t>
  </si>
  <si>
    <t>Nivel subgraduado</t>
  </si>
  <si>
    <t>Otros</t>
  </si>
  <si>
    <t xml:space="preserve">Total </t>
  </si>
  <si>
    <t>Tabla: Matrícula por facultad y nivel desde el 2019-2020 hasta el primer semestre 2025-2026 en el Recinto de Río Piedras de la Universidad de Puerto Rico</t>
  </si>
  <si>
    <t>Primer semestre</t>
  </si>
  <si>
    <t xml:space="preserve">Segundo semestre </t>
  </si>
  <si>
    <t>Trimestre 1</t>
  </si>
  <si>
    <t xml:space="preserve">Trimestre 2 </t>
  </si>
  <si>
    <t>Trimestre 3</t>
  </si>
  <si>
    <t>Trimestre 4</t>
  </si>
  <si>
    <t>Trimestre 2</t>
  </si>
  <si>
    <t>ADMINISTRACION DE EMPRESAS</t>
  </si>
  <si>
    <t>ARQUITECTURA</t>
  </si>
  <si>
    <t>CIENCIAS NATURALES</t>
  </si>
  <si>
    <t>CIENCIAS SOCIALES</t>
  </si>
  <si>
    <t>COMUNICACION E INFORMACION</t>
  </si>
  <si>
    <t>DERECHO</t>
  </si>
  <si>
    <t>EDUCACION</t>
  </si>
  <si>
    <t>EDUCACION CONTINUADA Y EXTENSION</t>
  </si>
  <si>
    <t>HUMANIDADES</t>
  </si>
  <si>
    <t>PERMISO ESPECIAL</t>
  </si>
  <si>
    <t>PLANIFICACION</t>
  </si>
  <si>
    <t>ESTUDIOS GENERALES</t>
  </si>
  <si>
    <t>INGENIERIA</t>
  </si>
  <si>
    <t>Tabla: Presupuesto asignado por facultades, decanatos, rectoría y unidades adscritas desde el 2019-2020 hasta 2025-2026 en el Recinto de Río Piedras de la Universidad de Puerto Rico</t>
  </si>
  <si>
    <t xml:space="preserve">Fuente: Certificaciones de la Junta Administrativa (Cert. Núm. 008 2019-2020, Cert. Núm. 003 2020-2021, Cert. Núm. 008 2021-2022, Cert. Núm. 004 2022-2023, Cert. Núm. 001 2023-2024, Cert. Núm. 007 2024-2025). </t>
  </si>
  <si>
    <t>Año fiscal</t>
  </si>
  <si>
    <t>Facultades</t>
  </si>
  <si>
    <t>Facultad de Administración de Empresas</t>
  </si>
  <si>
    <t>Escuela de Arquitectura</t>
  </si>
  <si>
    <t>Facultad de Ciencias Naturales</t>
  </si>
  <si>
    <t>Facultad de Ciencias Sociales</t>
  </si>
  <si>
    <t>Facultad de Comunicación e Información</t>
  </si>
  <si>
    <t>Estación de Radio y TV (WRTU)</t>
  </si>
  <si>
    <t>Escuela de Derecho</t>
  </si>
  <si>
    <t>Facultad de Educación</t>
  </si>
  <si>
    <t>Facultad de Estudios Generales</t>
  </si>
  <si>
    <t>Facultad de Humanidades</t>
  </si>
  <si>
    <t>Escuela de Planificación</t>
  </si>
  <si>
    <t>Decanatos ejecutivos</t>
  </si>
  <si>
    <t>Sistema de Bibliotecas</t>
  </si>
  <si>
    <t>Decanato de Estudiantes</t>
  </si>
  <si>
    <t>Decanato de Administración</t>
  </si>
  <si>
    <t>OCIU</t>
  </si>
  <si>
    <t>OPASO</t>
  </si>
  <si>
    <t>Decanato de Estudios Graduados e Investigación (DEGI)</t>
  </si>
  <si>
    <t>Fondo Institucional para la Investigación</t>
  </si>
  <si>
    <t>Ayudantías graduadas</t>
  </si>
  <si>
    <t>Rectoría y Unidades adscritas</t>
  </si>
  <si>
    <t>Rectoría</t>
  </si>
  <si>
    <t>Editorial</t>
  </si>
  <si>
    <t>DECEP</t>
  </si>
  <si>
    <t>Teatro</t>
  </si>
  <si>
    <t>Museo</t>
  </si>
  <si>
    <t>Junta Administrativa</t>
  </si>
  <si>
    <t>Senado Académico</t>
  </si>
  <si>
    <t>DTAA</t>
  </si>
  <si>
    <t>División de Seguridad y Vigilancia</t>
  </si>
  <si>
    <t>Oficina de Planificación y Desarrollo Físico</t>
  </si>
  <si>
    <t>Utilidades y Seguridad Privada</t>
  </si>
  <si>
    <t>Cuotas</t>
  </si>
  <si>
    <t>Cuota de tecnologías</t>
  </si>
  <si>
    <t>Cuota de laboratorios</t>
  </si>
  <si>
    <t>Cuota de mantenimiento</t>
  </si>
  <si>
    <t xml:space="preserve">Reserva Aportes Patronales y Otras </t>
  </si>
  <si>
    <t>Reserva para aportación adicional al Sitema de Retiro y Plan Médico de Empleados</t>
  </si>
  <si>
    <t>Plazas Docentes - Reclutamiento 3% - Ascensos en Rango</t>
  </si>
  <si>
    <t>Reserva Acciones  personal Docente-Comp. Adic., Nomb. Temp., Bono Navidad</t>
  </si>
  <si>
    <t>Asignación Pago Liquidaciones, Horas Extras, Ayudas Económicas, y Otros Pagos</t>
  </si>
  <si>
    <t>Acciones de personal docente y no docente</t>
  </si>
  <si>
    <t>Costos indirectos</t>
  </si>
  <si>
    <t>Presupuesto según certificación</t>
  </si>
  <si>
    <t>Presupuesto según sumatoria</t>
  </si>
  <si>
    <t>Tabla: Presupuesto asignado por facultad, decanatos, rectorías, unidades adscritas y otros desde el 2019-2020 hasta el 2025-2026 en el Recinto de Río Piedras de la Universidad de Puerto Rico</t>
  </si>
  <si>
    <t>Tabla: Porcentaje de presupuesto asignado por facultad, decanatos, rectorías, unidades adscritas y otros desde el 2019 hasta 2025 en el Recinto de Río Piedras de la Universidad de Puerto Rico</t>
  </si>
  <si>
    <t>Tabla: Presupuesto asignado por facultades desde el 2019-2020 hasta 2025-2026 en el Recinto de Río Piedras de la Universidad de Puerto Rico</t>
  </si>
  <si>
    <t>Tabla: Bajas totales por nivel desde el 2019-2020 hasta 2025-2026 en el Recinto de Río Piedras de la Universidad de Puerto Rico</t>
  </si>
  <si>
    <t>Fuente: SAGA/matriculasemestre</t>
  </si>
  <si>
    <t xml:space="preserve">Nivel / Año </t>
  </si>
  <si>
    <t>1er Sem</t>
  </si>
  <si>
    <t>2do Sem</t>
  </si>
  <si>
    <t>Verano</t>
  </si>
  <si>
    <t xml:space="preserve">Verano </t>
  </si>
  <si>
    <t>Total</t>
  </si>
  <si>
    <t>1er Trim</t>
  </si>
  <si>
    <t>3er Trim</t>
  </si>
  <si>
    <t>2do Trim</t>
  </si>
  <si>
    <t>4to Trim</t>
  </si>
  <si>
    <t>Graduado</t>
  </si>
  <si>
    <t>Subgraduado</t>
  </si>
  <si>
    <t>TOTAL</t>
  </si>
  <si>
    <t>Tabla: Cantidad de empleados docentes y no docentes desde el 2019-2020 hasta el 2025-2026 en el Recinto de Río Piedras de la Universidad de Puerto Rico</t>
  </si>
  <si>
    <t>Fuente: DIIA/Datos institucionales/Dashbaords/ Dashboard de empleados</t>
  </si>
  <si>
    <t>https://app.powerbi.com/view?r=eyJrIjoiZWNlYTkwNmUtZmU4OS00OGE3LTkzM2UtNzNhZjllZjY0YmQ3IiwidCI6IjBkZmE1ZGMwLTAzNmYtNDYxNS05OWU0LTk0YWY4MjJmMmI4NCIsImMiOjF9</t>
  </si>
  <si>
    <t xml:space="preserve">2023-2024 </t>
  </si>
  <si>
    <t>No Docente</t>
  </si>
  <si>
    <t>Docente</t>
  </si>
  <si>
    <t>Tabla: Empleados no docentes por Facultad o Escuela durante el 2019 hasta el 2025 en el Recinto de Río Piedras de la Universidad de Puerto Rico</t>
  </si>
  <si>
    <t>Facultad/Escuela/Año</t>
  </si>
  <si>
    <t>2019-2020 SEM 1</t>
  </si>
  <si>
    <t>2019-2020 SEM 2</t>
  </si>
  <si>
    <t>2020-2021 SEM 1</t>
  </si>
  <si>
    <t>2020-2021 SEM 2</t>
  </si>
  <si>
    <t>2021-2022 SEM 1</t>
  </si>
  <si>
    <t>2021-2022 SEM 2</t>
  </si>
  <si>
    <t>2022-2023 SEM 1</t>
  </si>
  <si>
    <t>2022-2023 SEM 2</t>
  </si>
  <si>
    <t>2023-2024 SEM 1</t>
  </si>
  <si>
    <t>2023-2024 SEM 2</t>
  </si>
  <si>
    <t>2024-2025 SEM 1</t>
  </si>
  <si>
    <t>2024-2025 SEM 2</t>
  </si>
  <si>
    <t>2025-2026 SEM 1</t>
  </si>
  <si>
    <t>Decanato de Estudios Graduados e Investigación</t>
  </si>
  <si>
    <t>Tabla: Empleados docentes por Facultad o Escuela desde el 2019-2020 hasta el 2025-2026 en el Recinto de Río Piedras de la Universidad de Puerto Rico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</si>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</sst>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44" fontId="0" fillId="0" borderId="0" xfId="1" applyFont="1" applyFill="1" applyAlignment="1">
      <alignment horizontal="center"/>
    </xf>
    <xf numFmtId="44" fontId="1" fillId="0" borderId="3" xfId="1" applyFont="1" applyFill="1" applyBorder="1" applyAlignment="1">
      <alignment horizontal="center"/>
    </xf>
    <xf numFmtId="44" fontId="0" fillId="0" borderId="3" xfId="1" applyFont="1" applyFill="1" applyBorder="1" applyAlignment="1">
      <alignment horizontal="center"/>
    </xf>
    <xf numFmtId="44" fontId="2" fillId="0" borderId="0" xfId="1" applyFont="1" applyFill="1" applyAlignment="1">
      <alignment horizontal="center"/>
    </xf>
    <xf numFmtId="44" fontId="2" fillId="0" borderId="3" xfId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 indent="3"/>
    </xf>
    <xf numFmtId="0" fontId="0" fillId="0" borderId="3" xfId="0" applyBorder="1" applyAlignment="1">
      <alignment horizontal="left" indent="8"/>
    </xf>
    <xf numFmtId="0" fontId="3" fillId="0" borderId="3" xfId="0" applyFont="1" applyBorder="1"/>
    <xf numFmtId="44" fontId="3" fillId="0" borderId="3" xfId="1" applyFont="1" applyFill="1" applyBorder="1" applyAlignment="1">
      <alignment horizontal="center"/>
    </xf>
    <xf numFmtId="0" fontId="3" fillId="0" borderId="0" xfId="0" applyFont="1"/>
    <xf numFmtId="44" fontId="4" fillId="0" borderId="3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44" fontId="4" fillId="0" borderId="0" xfId="1" applyFont="1" applyFill="1" applyAlignment="1">
      <alignment horizontal="center" vertical="center"/>
    </xf>
    <xf numFmtId="44" fontId="4" fillId="0" borderId="3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5" fillId="0" borderId="3" xfId="1" applyFont="1" applyFill="1" applyBorder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4" fontId="0" fillId="0" borderId="3" xfId="1" applyFont="1" applyBorder="1"/>
    <xf numFmtId="0" fontId="4" fillId="0" borderId="3" xfId="0" applyFont="1" applyBorder="1" applyAlignment="1">
      <alignment horizontal="left" indent="3"/>
    </xf>
    <xf numFmtId="44" fontId="1" fillId="0" borderId="3" xfId="1" applyFont="1" applyBorder="1"/>
    <xf numFmtId="0" fontId="1" fillId="2" borderId="3" xfId="0" applyFont="1" applyFill="1" applyBorder="1"/>
    <xf numFmtId="44" fontId="1" fillId="2" borderId="3" xfId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44" fontId="5" fillId="2" borderId="3" xfId="1" applyFont="1" applyFill="1" applyBorder="1" applyAlignment="1">
      <alignment horizontal="center"/>
    </xf>
    <xf numFmtId="44" fontId="5" fillId="2" borderId="3" xfId="1" applyFont="1" applyFill="1" applyBorder="1" applyAlignment="1">
      <alignment horizontal="center" vertical="center"/>
    </xf>
    <xf numFmtId="44" fontId="1" fillId="2" borderId="3" xfId="1" applyFont="1" applyFill="1" applyBorder="1"/>
    <xf numFmtId="10" fontId="4" fillId="0" borderId="3" xfId="2" applyNumberFormat="1" applyFont="1" applyFill="1" applyBorder="1" applyAlignment="1">
      <alignment horizontal="center"/>
    </xf>
    <xf numFmtId="10" fontId="1" fillId="0" borderId="0" xfId="2" applyNumberFormat="1" applyFont="1" applyAlignment="1">
      <alignment horizontal="center"/>
    </xf>
    <xf numFmtId="10" fontId="2" fillId="0" borderId="3" xfId="2" applyNumberFormat="1" applyFont="1" applyFill="1" applyBorder="1" applyAlignment="1">
      <alignment horizontal="center"/>
    </xf>
    <xf numFmtId="10" fontId="2" fillId="0" borderId="3" xfId="2" applyNumberFormat="1" applyFont="1" applyFill="1" applyBorder="1" applyAlignment="1">
      <alignment horizontal="center" vertical="center"/>
    </xf>
    <xf numFmtId="10" fontId="4" fillId="0" borderId="3" xfId="2" applyNumberFormat="1" applyFont="1" applyFill="1" applyBorder="1" applyAlignment="1">
      <alignment horizontal="center" vertical="center"/>
    </xf>
    <xf numFmtId="0" fontId="1" fillId="3" borderId="3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6" fillId="0" borderId="0" xfId="3"/>
    <xf numFmtId="0" fontId="7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44" fontId="0" fillId="0" borderId="7" xfId="1" applyFont="1" applyBorder="1"/>
    <xf numFmtId="44" fontId="1" fillId="0" borderId="7" xfId="1" applyFont="1" applyBorder="1"/>
    <xf numFmtId="44" fontId="3" fillId="0" borderId="7" xfId="1" applyFont="1" applyFill="1" applyBorder="1" applyAlignment="1">
      <alignment horizontal="center" vertical="center"/>
    </xf>
    <xf numFmtId="164" fontId="0" fillId="0" borderId="6" xfId="0" applyNumberFormat="1" applyBorder="1"/>
    <xf numFmtId="164" fontId="9" fillId="0" borderId="6" xfId="0" applyNumberFormat="1" applyFont="1" applyBorder="1"/>
    <xf numFmtId="44" fontId="8" fillId="0" borderId="6" xfId="1" applyFont="1" applyFill="1" applyBorder="1" applyAlignment="1">
      <alignment horizontal="right" vertical="center"/>
    </xf>
    <xf numFmtId="165" fontId="8" fillId="0" borderId="8" xfId="1" applyNumberFormat="1" applyFont="1" applyFill="1" applyBorder="1" applyAlignment="1">
      <alignment vertical="center"/>
    </xf>
    <xf numFmtId="165" fontId="8" fillId="0" borderId="8" xfId="1" applyNumberFormat="1" applyFont="1" applyBorder="1" applyAlignment="1">
      <alignment vertical="center"/>
    </xf>
    <xf numFmtId="44" fontId="8" fillId="0" borderId="8" xfId="1" applyFont="1" applyFill="1" applyBorder="1" applyAlignment="1">
      <alignment vertical="center"/>
    </xf>
    <xf numFmtId="44" fontId="0" fillId="0" borderId="6" xfId="0" applyNumberFormat="1" applyBorder="1"/>
    <xf numFmtId="44" fontId="1" fillId="0" borderId="6" xfId="0" applyNumberFormat="1" applyFont="1" applyBorder="1"/>
    <xf numFmtId="44" fontId="3" fillId="0" borderId="6" xfId="1" applyFont="1" applyFill="1" applyBorder="1" applyAlignment="1">
      <alignment horizontal="center" vertical="center"/>
    </xf>
    <xf numFmtId="164" fontId="0" fillId="0" borderId="9" xfId="0" applyNumberFormat="1" applyBorder="1"/>
    <xf numFmtId="164" fontId="0" fillId="0" borderId="0" xfId="0" applyNumberFormat="1"/>
    <xf numFmtId="44" fontId="0" fillId="0" borderId="0" xfId="0" applyNumberFormat="1"/>
    <xf numFmtId="0" fontId="1" fillId="4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1" fillId="0" borderId="5" xfId="0" applyFont="1" applyBorder="1"/>
    <xf numFmtId="0" fontId="0" fillId="0" borderId="5" xfId="0" applyBorder="1"/>
    <xf numFmtId="0" fontId="0" fillId="0" borderId="10" xfId="0" applyBorder="1"/>
    <xf numFmtId="0" fontId="1" fillId="0" borderId="10" xfId="0" applyFont="1" applyBorder="1"/>
    <xf numFmtId="0" fontId="1" fillId="0" borderId="11" xfId="0" applyFont="1" applyBorder="1"/>
    <xf numFmtId="0" fontId="0" fillId="0" borderId="11" xfId="0" applyBorder="1"/>
    <xf numFmtId="0" fontId="1" fillId="0" borderId="10" xfId="0" applyFont="1" applyBorder="1" applyAlignment="1">
      <alignment horizontal="center"/>
    </xf>
    <xf numFmtId="44" fontId="1" fillId="2" borderId="6" xfId="0" applyNumberFormat="1" applyFont="1" applyFill="1" applyBorder="1"/>
    <xf numFmtId="10" fontId="0" fillId="0" borderId="0" xfId="2" applyNumberFormat="1" applyFont="1"/>
    <xf numFmtId="0" fontId="1" fillId="4" borderId="0" xfId="0" applyFont="1" applyFill="1"/>
    <xf numFmtId="44" fontId="1" fillId="4" borderId="0" xfId="1" applyFont="1" applyFill="1"/>
    <xf numFmtId="44" fontId="1" fillId="4" borderId="0" xfId="1" applyFont="1" applyFill="1" applyAlignment="1">
      <alignment horizontal="center"/>
    </xf>
    <xf numFmtId="44" fontId="1" fillId="4" borderId="3" xfId="1" applyFont="1" applyFill="1" applyBorder="1" applyAlignment="1">
      <alignment horizontal="center"/>
    </xf>
    <xf numFmtId="44" fontId="5" fillId="4" borderId="3" xfId="1" applyFont="1" applyFill="1" applyBorder="1" applyAlignment="1">
      <alignment horizontal="center"/>
    </xf>
    <xf numFmtId="44" fontId="5" fillId="4" borderId="3" xfId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0" fontId="1" fillId="4" borderId="3" xfId="2" applyNumberFormat="1" applyFont="1" applyFill="1" applyBorder="1" applyAlignment="1">
      <alignment horizontal="center"/>
    </xf>
    <xf numFmtId="44" fontId="0" fillId="0" borderId="6" xfId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powerbi.com/view?r=eyJrIjoiMjRhNTMwM2QtODEwYy00NTMyLTkyZDEtOGFhNGY1ZmM0ZWZiIiwidCI6IjBkZmE1ZGMwLTAzNmYtNDYxNS05OWU0LTk0YWY4MjJmMmI4NCIsImMiOjF9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app.powerbi.com/view?r=eyJrIjoiZWNlYTkwNmUtZmU4OS00OGE3LTkzM2UtNzNhZjllZjY0YmQ3IiwidCI6IjBkZmE1ZGMwLTAzNmYtNDYxNS05OWU0LTk0YWY4MjJmMmI4NCIsImMiOjF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p.powerbi.com/view?r=eyJrIjoiMjRhNTMwM2QtODEwYy00NTMyLTkyZDEtOGFhNGY1ZmM0ZWZiIiwidCI6IjBkZmE1ZGMwLTAzNmYtNDYxNS05OWU0LTk0YWY4MjJmMmI4NCIsImMiOjF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app.powerbi.com/view?r=eyJrIjoiZWNlYTkwNmUtZmU4OS00OGE3LTkzM2UtNzNhZjllZjY0YmQ3IiwidCI6IjBkZmE1ZGMwLTAzNmYtNDYxNS05OWU0LTk0YWY4MjJmMmI4NCIsImMiOjF9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app.powerbi.com/view?r=eyJrIjoiZWNlYTkwNmUtZmU4OS00OGE3LTkzM2UtNzNhZjllZjY0YmQ3IiwidCI6IjBkZmE1ZGMwLTAzNmYtNDYxNS05OWU0LTk0YWY4MjJmMmI4NCIsImMiOjF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C4DE-A109-4943-8C8F-A783B0FF3495}">
  <dimension ref="A1:AC18"/>
  <sheetViews>
    <sheetView tabSelected="1" topLeftCell="A7" workbookViewId="0">
      <pane xSplit="1" topLeftCell="M1" activePane="topRight" state="frozen"/>
      <selection pane="topRight" activeCell="AB15" sqref="AB15"/>
    </sheetView>
  </sheetViews>
  <sheetFormatPr defaultRowHeight="14.5" x14ac:dyDescent="0.35"/>
  <cols>
    <col min="1" max="1" width="36.81640625" bestFit="1" customWidth="1"/>
    <col min="2" max="29" width="8.26953125" customWidth="1"/>
  </cols>
  <sheetData>
    <row r="1" spans="1:29" x14ac:dyDescent="0.35">
      <c r="A1" t="s">
        <v>0</v>
      </c>
    </row>
    <row r="2" spans="1:29" x14ac:dyDescent="0.35">
      <c r="A2" t="s">
        <v>1</v>
      </c>
    </row>
    <row r="3" spans="1:29" x14ac:dyDescent="0.35">
      <c r="A3" t="s">
        <v>2</v>
      </c>
    </row>
    <row r="4" spans="1:29" x14ac:dyDescent="0.35">
      <c r="A4" t="s">
        <v>3</v>
      </c>
    </row>
    <row r="7" spans="1:29" ht="58" x14ac:dyDescent="0.35">
      <c r="A7" s="46" t="s">
        <v>4</v>
      </c>
    </row>
    <row r="8" spans="1:29" x14ac:dyDescent="0.35">
      <c r="A8" s="44" t="s">
        <v>5</v>
      </c>
    </row>
    <row r="9" spans="1:29" x14ac:dyDescent="0.35">
      <c r="A9" s="43" t="s">
        <v>6</v>
      </c>
    </row>
    <row r="13" spans="1:29" x14ac:dyDescent="0.35">
      <c r="A13" s="87" t="s">
        <v>7</v>
      </c>
      <c r="B13" s="86" t="s">
        <v>8</v>
      </c>
      <c r="C13" s="86"/>
      <c r="D13" s="86" t="s">
        <v>9</v>
      </c>
      <c r="E13" s="86"/>
      <c r="F13" s="86" t="s">
        <v>10</v>
      </c>
      <c r="G13" s="86"/>
      <c r="H13" s="86"/>
      <c r="I13" s="86"/>
      <c r="J13" s="86"/>
      <c r="K13" s="86" t="s">
        <v>11</v>
      </c>
      <c r="L13" s="86"/>
      <c r="M13" s="86"/>
      <c r="N13" s="86"/>
      <c r="O13" s="86"/>
      <c r="P13" s="86" t="s">
        <v>12</v>
      </c>
      <c r="Q13" s="86"/>
      <c r="R13" s="86"/>
      <c r="S13" s="86"/>
      <c r="T13" s="86"/>
      <c r="U13" s="86"/>
      <c r="V13" s="86" t="s">
        <v>13</v>
      </c>
      <c r="W13" s="86"/>
      <c r="X13" s="86"/>
      <c r="Y13" s="86"/>
      <c r="Z13" s="86"/>
      <c r="AA13" s="86"/>
      <c r="AB13" s="86" t="s">
        <v>14</v>
      </c>
      <c r="AC13" s="86"/>
    </row>
    <row r="14" spans="1:29" ht="15" thickBot="1" x14ac:dyDescent="0.4">
      <c r="A14" s="88"/>
      <c r="B14" s="74" t="s">
        <v>15</v>
      </c>
      <c r="C14" s="74" t="s">
        <v>16</v>
      </c>
      <c r="D14" s="74" t="s">
        <v>15</v>
      </c>
      <c r="E14" s="74" t="s">
        <v>16</v>
      </c>
      <c r="F14" s="74" t="s">
        <v>15</v>
      </c>
      <c r="G14" s="74" t="s">
        <v>16</v>
      </c>
      <c r="H14" s="74" t="s">
        <v>17</v>
      </c>
      <c r="I14" s="74" t="s">
        <v>18</v>
      </c>
      <c r="J14" s="74" t="s">
        <v>19</v>
      </c>
      <c r="K14" s="74" t="s">
        <v>15</v>
      </c>
      <c r="L14" s="74" t="s">
        <v>16</v>
      </c>
      <c r="M14" s="74" t="s">
        <v>17</v>
      </c>
      <c r="N14" s="74" t="s">
        <v>18</v>
      </c>
      <c r="O14" s="74" t="s">
        <v>19</v>
      </c>
      <c r="P14" s="74" t="s">
        <v>15</v>
      </c>
      <c r="Q14" s="74" t="s">
        <v>16</v>
      </c>
      <c r="R14" s="74" t="s">
        <v>17</v>
      </c>
      <c r="S14" s="74" t="s">
        <v>18</v>
      </c>
      <c r="T14" s="74" t="s">
        <v>19</v>
      </c>
      <c r="U14" s="74" t="s">
        <v>20</v>
      </c>
      <c r="V14" s="74" t="s">
        <v>15</v>
      </c>
      <c r="W14" s="74" t="s">
        <v>16</v>
      </c>
      <c r="X14" s="74" t="s">
        <v>17</v>
      </c>
      <c r="Y14" s="74" t="s">
        <v>18</v>
      </c>
      <c r="Z14" s="74" t="s">
        <v>19</v>
      </c>
      <c r="AA14" s="74" t="s">
        <v>20</v>
      </c>
      <c r="AB14" s="74" t="s">
        <v>15</v>
      </c>
      <c r="AC14" s="74" t="s">
        <v>17</v>
      </c>
    </row>
    <row r="15" spans="1:29" x14ac:dyDescent="0.35">
      <c r="A15" s="68" t="s">
        <v>21</v>
      </c>
      <c r="B15" s="69">
        <v>3141</v>
      </c>
      <c r="C15" s="69">
        <v>2806</v>
      </c>
      <c r="D15" s="69">
        <v>3015</v>
      </c>
      <c r="E15" s="69">
        <v>2888</v>
      </c>
      <c r="F15" s="69">
        <v>3019</v>
      </c>
      <c r="G15" s="69">
        <v>2723</v>
      </c>
      <c r="H15" s="69">
        <v>25</v>
      </c>
      <c r="I15" s="69">
        <v>24</v>
      </c>
      <c r="J15" s="69">
        <v>46</v>
      </c>
      <c r="K15" s="69">
        <v>2749</v>
      </c>
      <c r="L15" s="69">
        <v>2526</v>
      </c>
      <c r="M15" s="69">
        <v>69</v>
      </c>
      <c r="N15" s="69">
        <v>65</v>
      </c>
      <c r="O15" s="69">
        <v>87</v>
      </c>
      <c r="P15" s="69">
        <v>2620</v>
      </c>
      <c r="Q15" s="69">
        <v>2548</v>
      </c>
      <c r="R15" s="69">
        <v>110</v>
      </c>
      <c r="S15" s="69">
        <v>105</v>
      </c>
      <c r="T15" s="69">
        <v>113</v>
      </c>
      <c r="U15" s="69">
        <v>18</v>
      </c>
      <c r="V15" s="69">
        <v>2614</v>
      </c>
      <c r="W15" s="69">
        <v>2557</v>
      </c>
      <c r="X15" s="69">
        <v>123</v>
      </c>
      <c r="Y15" s="69">
        <v>140</v>
      </c>
      <c r="Z15" s="69">
        <v>143</v>
      </c>
      <c r="AA15" s="69">
        <v>18</v>
      </c>
      <c r="AB15" s="69">
        <v>2674</v>
      </c>
      <c r="AC15" s="69">
        <v>129</v>
      </c>
    </row>
    <row r="16" spans="1:29" x14ac:dyDescent="0.35">
      <c r="A16" s="4" t="s">
        <v>22</v>
      </c>
      <c r="B16" s="5">
        <v>11254</v>
      </c>
      <c r="C16" s="5">
        <v>10388</v>
      </c>
      <c r="D16" s="5">
        <v>10877</v>
      </c>
      <c r="E16" s="5">
        <v>9979</v>
      </c>
      <c r="F16" s="5">
        <v>10207</v>
      </c>
      <c r="G16" s="5">
        <v>9179</v>
      </c>
      <c r="H16" s="5"/>
      <c r="I16" s="5"/>
      <c r="J16" s="5"/>
      <c r="K16" s="5">
        <v>9212</v>
      </c>
      <c r="L16" s="5">
        <v>8499</v>
      </c>
      <c r="M16" s="5"/>
      <c r="N16" s="5"/>
      <c r="O16" s="5"/>
      <c r="P16" s="5">
        <v>8888</v>
      </c>
      <c r="Q16" s="5">
        <v>8276</v>
      </c>
      <c r="R16" s="5"/>
      <c r="S16" s="5"/>
      <c r="T16" s="5"/>
      <c r="U16" s="5"/>
      <c r="V16" s="5">
        <v>8738</v>
      </c>
      <c r="W16" s="5">
        <v>8300</v>
      </c>
      <c r="X16" s="5"/>
      <c r="Y16" s="5"/>
      <c r="Z16" s="5"/>
      <c r="AA16" s="5"/>
      <c r="AB16" s="5">
        <v>8647</v>
      </c>
      <c r="AC16" s="5"/>
    </row>
    <row r="17" spans="1:29" ht="15" thickBot="1" x14ac:dyDescent="0.4">
      <c r="A17" s="71" t="s">
        <v>23</v>
      </c>
      <c r="B17" s="70"/>
      <c r="C17" s="70"/>
      <c r="D17" s="70"/>
      <c r="E17" s="70"/>
      <c r="F17" s="70"/>
      <c r="G17" s="70"/>
      <c r="H17" s="70"/>
      <c r="I17" s="70"/>
      <c r="J17" s="70"/>
      <c r="K17" s="70">
        <v>76</v>
      </c>
      <c r="L17" s="70">
        <v>74</v>
      </c>
      <c r="M17" s="70"/>
      <c r="N17" s="70"/>
      <c r="O17" s="70"/>
      <c r="P17" s="70">
        <v>48</v>
      </c>
      <c r="Q17" s="70">
        <v>53</v>
      </c>
      <c r="R17" s="70"/>
      <c r="S17" s="70"/>
      <c r="T17" s="70"/>
      <c r="U17" s="70"/>
      <c r="V17" s="70">
        <v>41</v>
      </c>
      <c r="W17" s="70">
        <v>275</v>
      </c>
      <c r="X17" s="70"/>
      <c r="Y17" s="70"/>
      <c r="Z17" s="70"/>
      <c r="AA17" s="70"/>
      <c r="AB17" s="70">
        <v>795</v>
      </c>
      <c r="AC17" s="70"/>
    </row>
    <row r="18" spans="1:29" ht="15" thickBot="1" x14ac:dyDescent="0.4">
      <c r="A18" s="72" t="s">
        <v>24</v>
      </c>
      <c r="B18" s="73">
        <f>SUM(B15:B17)</f>
        <v>14395</v>
      </c>
      <c r="C18" s="73">
        <f t="shared" ref="C18:Z18" si="0">SUM(C15:C17)</f>
        <v>13194</v>
      </c>
      <c r="D18" s="73">
        <f t="shared" si="0"/>
        <v>13892</v>
      </c>
      <c r="E18" s="73">
        <f t="shared" si="0"/>
        <v>12867</v>
      </c>
      <c r="F18" s="73">
        <f t="shared" si="0"/>
        <v>13226</v>
      </c>
      <c r="G18" s="73">
        <f t="shared" si="0"/>
        <v>11902</v>
      </c>
      <c r="H18" s="73">
        <f t="shared" si="0"/>
        <v>25</v>
      </c>
      <c r="I18" s="73">
        <f t="shared" si="0"/>
        <v>24</v>
      </c>
      <c r="J18" s="73">
        <f t="shared" si="0"/>
        <v>46</v>
      </c>
      <c r="K18" s="73">
        <f t="shared" si="0"/>
        <v>12037</v>
      </c>
      <c r="L18" s="73">
        <f t="shared" si="0"/>
        <v>11099</v>
      </c>
      <c r="M18" s="73">
        <f t="shared" si="0"/>
        <v>69</v>
      </c>
      <c r="N18" s="73">
        <f t="shared" si="0"/>
        <v>65</v>
      </c>
      <c r="O18" s="73">
        <f t="shared" si="0"/>
        <v>87</v>
      </c>
      <c r="P18" s="73">
        <f t="shared" si="0"/>
        <v>11556</v>
      </c>
      <c r="Q18" s="73">
        <f t="shared" si="0"/>
        <v>10877</v>
      </c>
      <c r="R18" s="73">
        <f t="shared" si="0"/>
        <v>110</v>
      </c>
      <c r="S18" s="73">
        <f t="shared" si="0"/>
        <v>105</v>
      </c>
      <c r="T18" s="73">
        <f t="shared" si="0"/>
        <v>113</v>
      </c>
      <c r="U18" s="73">
        <f t="shared" si="0"/>
        <v>18</v>
      </c>
      <c r="V18" s="73">
        <f t="shared" si="0"/>
        <v>11393</v>
      </c>
      <c r="W18" s="73">
        <f t="shared" si="0"/>
        <v>11132</v>
      </c>
      <c r="X18" s="73">
        <f t="shared" si="0"/>
        <v>123</v>
      </c>
      <c r="Y18" s="73">
        <f t="shared" si="0"/>
        <v>140</v>
      </c>
      <c r="Z18" s="73">
        <f t="shared" si="0"/>
        <v>143</v>
      </c>
      <c r="AA18" s="73">
        <v>18</v>
      </c>
      <c r="AB18" s="73">
        <v>12116</v>
      </c>
      <c r="AC18" s="73">
        <v>129</v>
      </c>
    </row>
  </sheetData>
  <mergeCells count="8">
    <mergeCell ref="AB13:AC13"/>
    <mergeCell ref="P13:U13"/>
    <mergeCell ref="A13:A14"/>
    <mergeCell ref="B13:C13"/>
    <mergeCell ref="D13:E13"/>
    <mergeCell ref="F13:J13"/>
    <mergeCell ref="K13:O13"/>
    <mergeCell ref="V13:AA13"/>
  </mergeCells>
  <hyperlinks>
    <hyperlink ref="A9" r:id="rId1" xr:uid="{27B30A85-5862-4999-9F0B-DF9A31C4391D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E624-03D2-4D0D-80B3-D6CD3E419635}">
  <dimension ref="A1:N25"/>
  <sheetViews>
    <sheetView workbookViewId="0">
      <selection activeCell="P13" sqref="P13"/>
    </sheetView>
  </sheetViews>
  <sheetFormatPr defaultRowHeight="14.5" x14ac:dyDescent="0.35"/>
  <cols>
    <col min="1" max="1" width="44.54296875" bestFit="1" customWidth="1"/>
    <col min="2" max="13" width="9.453125" customWidth="1"/>
    <col min="14" max="14" width="10.1796875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t="s">
        <v>3</v>
      </c>
    </row>
    <row r="7" spans="1:14" x14ac:dyDescent="0.35">
      <c r="A7" t="s">
        <v>135</v>
      </c>
    </row>
    <row r="8" spans="1:14" x14ac:dyDescent="0.35">
      <c r="A8" s="44" t="s">
        <v>114</v>
      </c>
    </row>
    <row r="9" spans="1:14" x14ac:dyDescent="0.35">
      <c r="A9" s="43" t="s">
        <v>115</v>
      </c>
    </row>
    <row r="11" spans="1:14" s="2" customFormat="1" ht="29.25" customHeight="1" x14ac:dyDescent="0.35">
      <c r="A11" s="67" t="s">
        <v>120</v>
      </c>
      <c r="B11" s="66" t="s">
        <v>121</v>
      </c>
      <c r="C11" s="66" t="s">
        <v>122</v>
      </c>
      <c r="D11" s="66" t="s">
        <v>123</v>
      </c>
      <c r="E11" s="66" t="s">
        <v>124</v>
      </c>
      <c r="F11" s="66" t="s">
        <v>125</v>
      </c>
      <c r="G11" s="66" t="s">
        <v>126</v>
      </c>
      <c r="H11" s="66" t="s">
        <v>127</v>
      </c>
      <c r="I11" s="66" t="s">
        <v>128</v>
      </c>
      <c r="J11" s="66" t="s">
        <v>129</v>
      </c>
      <c r="K11" s="66" t="s">
        <v>130</v>
      </c>
      <c r="L11" s="66" t="s">
        <v>131</v>
      </c>
      <c r="M11" s="66" t="s">
        <v>132</v>
      </c>
      <c r="N11" s="66" t="s">
        <v>133</v>
      </c>
    </row>
    <row r="12" spans="1:14" x14ac:dyDescent="0.35">
      <c r="A12" s="5" t="s">
        <v>64</v>
      </c>
      <c r="B12" s="5"/>
      <c r="C12" s="5">
        <v>1</v>
      </c>
      <c r="D12" s="5"/>
      <c r="E12" s="5"/>
      <c r="F12" s="5"/>
      <c r="G12" s="5">
        <v>1</v>
      </c>
      <c r="H12" s="5"/>
      <c r="I12" s="5"/>
      <c r="J12" s="5"/>
      <c r="K12" s="5"/>
      <c r="L12" s="5"/>
      <c r="M12" s="5"/>
      <c r="N12" s="5"/>
    </row>
    <row r="13" spans="1:14" x14ac:dyDescent="0.35">
      <c r="A13" s="5" t="s">
        <v>2</v>
      </c>
      <c r="B13" s="5">
        <v>107</v>
      </c>
      <c r="C13" s="5">
        <v>99</v>
      </c>
      <c r="D13" s="5">
        <v>102</v>
      </c>
      <c r="E13" s="5">
        <v>108</v>
      </c>
      <c r="F13" s="5">
        <v>159</v>
      </c>
      <c r="G13" s="5">
        <v>125</v>
      </c>
      <c r="H13" s="5">
        <v>134</v>
      </c>
      <c r="I13" s="5">
        <v>127</v>
      </c>
      <c r="J13" s="5">
        <v>117</v>
      </c>
      <c r="K13" s="5">
        <v>83</v>
      </c>
      <c r="L13" s="5">
        <v>136</v>
      </c>
      <c r="M13" s="5">
        <v>172</v>
      </c>
      <c r="N13" s="5">
        <v>140</v>
      </c>
    </row>
    <row r="14" spans="1:14" x14ac:dyDescent="0.35">
      <c r="A14" s="5" t="s">
        <v>63</v>
      </c>
      <c r="B14" s="5">
        <v>25</v>
      </c>
      <c r="C14" s="5">
        <v>26</v>
      </c>
      <c r="D14" s="5">
        <v>23</v>
      </c>
      <c r="E14" s="5">
        <v>24</v>
      </c>
      <c r="F14" s="5">
        <v>24</v>
      </c>
      <c r="G14" s="5">
        <v>24</v>
      </c>
      <c r="H14" s="5">
        <v>24</v>
      </c>
      <c r="I14" s="5">
        <v>24</v>
      </c>
      <c r="J14" s="5">
        <v>26</v>
      </c>
      <c r="K14" s="5">
        <v>24</v>
      </c>
      <c r="L14" s="5">
        <v>24</v>
      </c>
      <c r="M14" s="5">
        <v>23</v>
      </c>
      <c r="N14" s="5">
        <v>23</v>
      </c>
    </row>
    <row r="15" spans="1:14" x14ac:dyDescent="0.35">
      <c r="A15" s="5" t="s">
        <v>134</v>
      </c>
      <c r="B15" s="5">
        <v>3</v>
      </c>
      <c r="C15" s="5">
        <v>3</v>
      </c>
      <c r="D15" s="5">
        <v>3</v>
      </c>
      <c r="E15" s="5">
        <v>4</v>
      </c>
      <c r="F15" s="5">
        <v>5</v>
      </c>
      <c r="G15" s="5">
        <v>6</v>
      </c>
      <c r="H15" s="5">
        <v>5</v>
      </c>
      <c r="I15" s="5">
        <v>4</v>
      </c>
      <c r="J15" s="5">
        <v>5</v>
      </c>
      <c r="K15" s="5">
        <v>5</v>
      </c>
      <c r="L15" s="5">
        <v>4</v>
      </c>
      <c r="M15" s="5">
        <v>4</v>
      </c>
      <c r="N15" s="5">
        <v>4</v>
      </c>
    </row>
    <row r="16" spans="1:14" x14ac:dyDescent="0.35">
      <c r="A16" s="5" t="s">
        <v>51</v>
      </c>
      <c r="B16" s="5">
        <v>46</v>
      </c>
      <c r="C16" s="5">
        <v>47</v>
      </c>
      <c r="D16" s="5">
        <v>53</v>
      </c>
      <c r="E16" s="5">
        <v>51</v>
      </c>
      <c r="F16" s="5">
        <v>56</v>
      </c>
      <c r="G16" s="5">
        <v>57</v>
      </c>
      <c r="H16" s="5">
        <v>52</v>
      </c>
      <c r="I16" s="5">
        <v>45</v>
      </c>
      <c r="J16" s="5">
        <v>54</v>
      </c>
      <c r="K16" s="5">
        <v>23</v>
      </c>
      <c r="L16" s="5">
        <v>57</v>
      </c>
      <c r="M16" s="5">
        <v>59</v>
      </c>
      <c r="N16" s="5">
        <v>57</v>
      </c>
    </row>
    <row r="17" spans="1:14" x14ac:dyDescent="0.35">
      <c r="A17" s="5" t="s">
        <v>56</v>
      </c>
      <c r="B17" s="5">
        <v>80</v>
      </c>
      <c r="C17" s="5">
        <v>79</v>
      </c>
      <c r="D17" s="5">
        <v>78</v>
      </c>
      <c r="E17" s="5">
        <v>80</v>
      </c>
      <c r="F17" s="5">
        <v>87</v>
      </c>
      <c r="G17" s="5">
        <v>85</v>
      </c>
      <c r="H17" s="5">
        <v>82</v>
      </c>
      <c r="I17" s="5">
        <v>87</v>
      </c>
      <c r="J17" s="5">
        <v>84</v>
      </c>
      <c r="K17" s="5">
        <v>48</v>
      </c>
      <c r="L17" s="5">
        <v>85</v>
      </c>
      <c r="M17" s="5">
        <v>92</v>
      </c>
      <c r="N17" s="5">
        <v>84</v>
      </c>
    </row>
    <row r="18" spans="1:14" x14ac:dyDescent="0.35">
      <c r="A18" s="5" t="s">
        <v>50</v>
      </c>
      <c r="B18" s="5">
        <v>92</v>
      </c>
      <c r="C18" s="5">
        <v>93</v>
      </c>
      <c r="D18" s="5">
        <v>87</v>
      </c>
      <c r="E18" s="5">
        <v>82</v>
      </c>
      <c r="F18" s="5">
        <v>89</v>
      </c>
      <c r="G18" s="5">
        <v>91</v>
      </c>
      <c r="H18" s="5">
        <v>87</v>
      </c>
      <c r="I18" s="5">
        <v>87</v>
      </c>
      <c r="J18" s="5">
        <v>89</v>
      </c>
      <c r="K18" s="5">
        <v>73</v>
      </c>
      <c r="L18" s="5">
        <v>90</v>
      </c>
      <c r="M18" s="5">
        <v>87</v>
      </c>
      <c r="N18" s="5">
        <v>98</v>
      </c>
    </row>
    <row r="19" spans="1:14" x14ac:dyDescent="0.35">
      <c r="A19" s="5" t="s">
        <v>52</v>
      </c>
      <c r="B19" s="5">
        <v>163</v>
      </c>
      <c r="C19" s="5">
        <v>164</v>
      </c>
      <c r="D19" s="5">
        <v>161</v>
      </c>
      <c r="E19" s="5">
        <v>158</v>
      </c>
      <c r="F19" s="5">
        <v>162</v>
      </c>
      <c r="G19" s="5">
        <v>161</v>
      </c>
      <c r="H19" s="5">
        <v>152</v>
      </c>
      <c r="I19" s="5">
        <v>156</v>
      </c>
      <c r="J19" s="5">
        <v>163</v>
      </c>
      <c r="K19" s="5">
        <v>156</v>
      </c>
      <c r="L19" s="5">
        <v>176</v>
      </c>
      <c r="M19" s="5">
        <v>182</v>
      </c>
      <c r="N19" s="5">
        <v>183</v>
      </c>
    </row>
    <row r="20" spans="1:14" x14ac:dyDescent="0.35">
      <c r="A20" s="5" t="s">
        <v>53</v>
      </c>
      <c r="B20" s="5">
        <v>167</v>
      </c>
      <c r="C20" s="5">
        <v>169</v>
      </c>
      <c r="D20" s="5">
        <v>163</v>
      </c>
      <c r="E20" s="5">
        <v>167</v>
      </c>
      <c r="F20" s="5">
        <v>155</v>
      </c>
      <c r="G20" s="5">
        <v>155</v>
      </c>
      <c r="H20" s="5">
        <v>150</v>
      </c>
      <c r="I20" s="5">
        <v>157</v>
      </c>
      <c r="J20" s="5">
        <v>155</v>
      </c>
      <c r="K20" s="5">
        <v>112</v>
      </c>
      <c r="L20" s="5">
        <v>165</v>
      </c>
      <c r="M20" s="5">
        <v>181</v>
      </c>
      <c r="N20" s="5">
        <v>167</v>
      </c>
    </row>
    <row r="21" spans="1:14" x14ac:dyDescent="0.35">
      <c r="A21" s="5" t="s">
        <v>57</v>
      </c>
      <c r="B21" s="5">
        <v>177</v>
      </c>
      <c r="C21" s="5">
        <v>179</v>
      </c>
      <c r="D21" s="5">
        <v>178</v>
      </c>
      <c r="E21" s="5">
        <v>173</v>
      </c>
      <c r="F21" s="5">
        <v>180</v>
      </c>
      <c r="G21" s="5">
        <v>173</v>
      </c>
      <c r="H21" s="5">
        <v>163</v>
      </c>
      <c r="I21" s="5">
        <v>166</v>
      </c>
      <c r="J21" s="5">
        <v>169</v>
      </c>
      <c r="K21" s="5">
        <v>142</v>
      </c>
      <c r="L21" s="5">
        <v>175</v>
      </c>
      <c r="M21" s="5">
        <v>176</v>
      </c>
      <c r="N21" s="5">
        <v>174</v>
      </c>
    </row>
    <row r="22" spans="1:14" x14ac:dyDescent="0.35">
      <c r="A22" s="5" t="s">
        <v>58</v>
      </c>
      <c r="B22" s="5">
        <v>184</v>
      </c>
      <c r="C22" s="5">
        <v>185</v>
      </c>
      <c r="D22" s="5">
        <v>179</v>
      </c>
      <c r="E22" s="5">
        <v>177</v>
      </c>
      <c r="F22" s="5">
        <v>177</v>
      </c>
      <c r="G22" s="5">
        <v>176</v>
      </c>
      <c r="H22" s="5">
        <v>171</v>
      </c>
      <c r="I22" s="5">
        <v>168</v>
      </c>
      <c r="J22" s="5">
        <v>182</v>
      </c>
      <c r="K22" s="5">
        <v>139</v>
      </c>
      <c r="L22" s="5">
        <v>175</v>
      </c>
      <c r="M22" s="5">
        <v>179</v>
      </c>
      <c r="N22" s="5">
        <v>175</v>
      </c>
    </row>
    <row r="23" spans="1:14" x14ac:dyDescent="0.35">
      <c r="A23" s="5" t="s">
        <v>59</v>
      </c>
      <c r="B23" s="5">
        <v>198</v>
      </c>
      <c r="C23" s="5">
        <v>196</v>
      </c>
      <c r="D23" s="5">
        <v>193</v>
      </c>
      <c r="E23" s="5">
        <v>189</v>
      </c>
      <c r="F23" s="5">
        <v>190</v>
      </c>
      <c r="G23" s="5">
        <v>182</v>
      </c>
      <c r="H23" s="5">
        <v>172</v>
      </c>
      <c r="I23" s="5">
        <v>168</v>
      </c>
      <c r="J23" s="5">
        <v>167</v>
      </c>
      <c r="K23" s="5">
        <v>111</v>
      </c>
      <c r="L23" s="5">
        <v>168</v>
      </c>
      <c r="M23" s="5">
        <v>168</v>
      </c>
      <c r="N23" s="5">
        <v>164</v>
      </c>
    </row>
    <row r="24" spans="1:14" x14ac:dyDescent="0.35">
      <c r="A24" s="5" t="s">
        <v>71</v>
      </c>
      <c r="B24" s="5">
        <v>6</v>
      </c>
      <c r="C24" s="5">
        <v>6</v>
      </c>
      <c r="D24" s="5">
        <v>7</v>
      </c>
      <c r="E24" s="5">
        <v>7</v>
      </c>
      <c r="F24" s="5">
        <v>7</v>
      </c>
      <c r="G24" s="5">
        <v>7</v>
      </c>
      <c r="H24" s="5">
        <v>9</v>
      </c>
      <c r="I24" s="5">
        <v>8</v>
      </c>
      <c r="J24" s="5">
        <v>10</v>
      </c>
      <c r="K24" s="5">
        <v>7</v>
      </c>
      <c r="L24" s="5">
        <v>13</v>
      </c>
      <c r="M24" s="5">
        <v>13</v>
      </c>
      <c r="N24" s="5">
        <v>18</v>
      </c>
    </row>
    <row r="25" spans="1:14" s="2" customFormat="1" x14ac:dyDescent="0.35">
      <c r="A25" s="40" t="s">
        <v>136</v>
      </c>
      <c r="B25" s="40">
        <v>1248</v>
      </c>
      <c r="C25" s="40">
        <v>1247</v>
      </c>
      <c r="D25" s="40">
        <v>1227</v>
      </c>
      <c r="E25" s="40">
        <v>1220</v>
      </c>
      <c r="F25" s="40">
        <v>1291</v>
      </c>
      <c r="G25" s="40">
        <v>1243</v>
      </c>
      <c r="H25" s="40">
        <v>1201</v>
      </c>
      <c r="I25" s="40">
        <v>1197</v>
      </c>
      <c r="J25" s="40">
        <v>1221</v>
      </c>
      <c r="K25" s="40">
        <v>923</v>
      </c>
      <c r="L25" s="40">
        <v>1268</v>
      </c>
      <c r="M25" s="40">
        <v>1336</v>
      </c>
      <c r="N25" s="40">
        <v>1287</v>
      </c>
    </row>
  </sheetData>
  <hyperlinks>
    <hyperlink ref="A9" r:id="rId1" xr:uid="{92DDE7BE-1D1A-4D0D-8300-4FAA4A5ABB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AB0D-0821-4F8B-A607-8645CE6070BC}">
  <dimension ref="A1:AD39"/>
  <sheetViews>
    <sheetView workbookViewId="0">
      <pane xSplit="1" topLeftCell="B1" activePane="topRight" state="frozen"/>
      <selection pane="topRight" activeCell="A11" sqref="A11"/>
    </sheetView>
  </sheetViews>
  <sheetFormatPr defaultRowHeight="14.5" x14ac:dyDescent="0.35"/>
  <cols>
    <col min="1" max="1" width="36.81640625" bestFit="1" customWidth="1"/>
    <col min="2" max="2" width="15.54296875" customWidth="1"/>
    <col min="3" max="3" width="18" customWidth="1"/>
    <col min="4" max="4" width="16.453125" customWidth="1"/>
    <col min="5" max="5" width="18.1796875" bestFit="1" customWidth="1"/>
    <col min="6" max="6" width="15.81640625" bestFit="1" customWidth="1"/>
    <col min="7" max="7" width="18.1796875" bestFit="1" customWidth="1"/>
    <col min="8" max="8" width="11" bestFit="1" customWidth="1"/>
    <col min="9" max="9" width="11.453125" bestFit="1" customWidth="1"/>
    <col min="10" max="10" width="11" bestFit="1" customWidth="1"/>
    <col min="11" max="11" width="15.81640625" bestFit="1" customWidth="1"/>
    <col min="12" max="12" width="18.1796875" bestFit="1" customWidth="1"/>
    <col min="13" max="13" width="11" bestFit="1" customWidth="1"/>
    <col min="14" max="14" width="11.453125" bestFit="1" customWidth="1"/>
    <col min="15" max="15" width="11" bestFit="1" customWidth="1"/>
    <col min="16" max="16" width="15.81640625" bestFit="1" customWidth="1"/>
    <col min="17" max="17" width="18.1796875" bestFit="1" customWidth="1"/>
    <col min="18" max="18" width="11" bestFit="1" customWidth="1"/>
    <col min="19" max="19" width="11.453125" bestFit="1" customWidth="1"/>
    <col min="20" max="21" width="11" bestFit="1" customWidth="1"/>
    <col min="22" max="22" width="15.81640625" bestFit="1" customWidth="1"/>
    <col min="23" max="23" width="18.1796875" bestFit="1" customWidth="1"/>
    <col min="24" max="26" width="11" bestFit="1" customWidth="1"/>
    <col min="27" max="27" width="11" customWidth="1"/>
    <col min="28" max="28" width="15.26953125" bestFit="1" customWidth="1"/>
    <col min="29" max="30" width="10.81640625" bestFit="1" customWidth="1"/>
  </cols>
  <sheetData>
    <row r="1" spans="1:30" x14ac:dyDescent="0.35">
      <c r="A1" t="s">
        <v>0</v>
      </c>
    </row>
    <row r="2" spans="1:30" x14ac:dyDescent="0.35">
      <c r="A2" t="s">
        <v>1</v>
      </c>
    </row>
    <row r="3" spans="1:30" x14ac:dyDescent="0.35">
      <c r="A3" t="s">
        <v>2</v>
      </c>
    </row>
    <row r="4" spans="1:30" x14ac:dyDescent="0.35">
      <c r="A4" t="s">
        <v>3</v>
      </c>
    </row>
    <row r="7" spans="1:30" ht="58" x14ac:dyDescent="0.35">
      <c r="A7" s="46" t="s">
        <v>25</v>
      </c>
    </row>
    <row r="8" spans="1:30" x14ac:dyDescent="0.35">
      <c r="A8" s="44" t="s">
        <v>5</v>
      </c>
    </row>
    <row r="9" spans="1:30" x14ac:dyDescent="0.35">
      <c r="A9" s="43" t="s">
        <v>6</v>
      </c>
    </row>
    <row r="11" spans="1:30" x14ac:dyDescent="0.35">
      <c r="B11" s="89" t="s">
        <v>8</v>
      </c>
      <c r="C11" s="89"/>
      <c r="D11" s="89" t="s">
        <v>9</v>
      </c>
      <c r="E11" s="89"/>
      <c r="F11" s="89" t="s">
        <v>10</v>
      </c>
      <c r="G11" s="89"/>
      <c r="H11" s="89"/>
      <c r="I11" s="89"/>
      <c r="J11" s="89"/>
      <c r="K11" s="89" t="s">
        <v>11</v>
      </c>
      <c r="L11" s="89"/>
      <c r="M11" s="89"/>
      <c r="N11" s="89"/>
      <c r="O11" s="89"/>
      <c r="P11" s="89" t="s">
        <v>12</v>
      </c>
      <c r="Q11" s="89"/>
      <c r="R11" s="89"/>
      <c r="S11" s="89"/>
      <c r="T11" s="89"/>
      <c r="U11" s="89"/>
      <c r="V11" s="89" t="s">
        <v>13</v>
      </c>
      <c r="W11" s="89"/>
      <c r="X11" s="89"/>
      <c r="Y11" s="89"/>
      <c r="Z11" s="89"/>
      <c r="AA11" s="89"/>
      <c r="AB11" s="89" t="s">
        <v>14</v>
      </c>
      <c r="AC11" s="89"/>
      <c r="AD11" s="45"/>
    </row>
    <row r="12" spans="1:30" s="3" customFormat="1" x14ac:dyDescent="0.35">
      <c r="B12" s="3" t="s">
        <v>26</v>
      </c>
      <c r="C12" s="3" t="s">
        <v>27</v>
      </c>
      <c r="D12" s="3" t="s">
        <v>26</v>
      </c>
      <c r="E12" s="3" t="s">
        <v>27</v>
      </c>
      <c r="F12" s="3" t="s">
        <v>26</v>
      </c>
      <c r="G12" s="3" t="s">
        <v>27</v>
      </c>
      <c r="H12" s="3" t="s">
        <v>28</v>
      </c>
      <c r="I12" s="3" t="s">
        <v>29</v>
      </c>
      <c r="J12" s="3" t="s">
        <v>30</v>
      </c>
      <c r="K12" s="3" t="s">
        <v>26</v>
      </c>
      <c r="L12" s="3" t="s">
        <v>27</v>
      </c>
      <c r="M12" s="3" t="s">
        <v>28</v>
      </c>
      <c r="N12" s="3" t="s">
        <v>29</v>
      </c>
      <c r="O12" s="3" t="s">
        <v>30</v>
      </c>
      <c r="P12" s="3" t="s">
        <v>26</v>
      </c>
      <c r="Q12" s="3" t="s">
        <v>27</v>
      </c>
      <c r="R12" s="3" t="s">
        <v>28</v>
      </c>
      <c r="S12" s="3" t="s">
        <v>29</v>
      </c>
      <c r="T12" s="3" t="s">
        <v>30</v>
      </c>
      <c r="U12" s="3" t="s">
        <v>31</v>
      </c>
      <c r="V12" s="3" t="s">
        <v>26</v>
      </c>
      <c r="W12" s="3" t="s">
        <v>27</v>
      </c>
      <c r="X12" s="3" t="s">
        <v>28</v>
      </c>
      <c r="Y12" s="3" t="s">
        <v>32</v>
      </c>
      <c r="Z12" s="3" t="s">
        <v>30</v>
      </c>
      <c r="AA12" s="3" t="s">
        <v>31</v>
      </c>
      <c r="AB12" s="3" t="s">
        <v>26</v>
      </c>
      <c r="AC12" s="3" t="s">
        <v>28</v>
      </c>
    </row>
    <row r="13" spans="1:30" s="2" customFormat="1" x14ac:dyDescent="0.35">
      <c r="A13" s="2" t="s">
        <v>21</v>
      </c>
      <c r="B13" s="2">
        <v>3141</v>
      </c>
      <c r="C13" s="2">
        <v>2806</v>
      </c>
      <c r="D13" s="2">
        <v>3015</v>
      </c>
      <c r="E13" s="2">
        <v>2888</v>
      </c>
      <c r="F13" s="2">
        <v>3019</v>
      </c>
      <c r="G13" s="2">
        <v>2723</v>
      </c>
      <c r="H13" s="2">
        <v>25</v>
      </c>
      <c r="I13" s="2">
        <v>24</v>
      </c>
      <c r="J13" s="2">
        <v>46</v>
      </c>
      <c r="K13" s="2">
        <v>2749</v>
      </c>
      <c r="L13" s="2">
        <v>2526</v>
      </c>
      <c r="M13" s="2">
        <v>69</v>
      </c>
      <c r="N13" s="2">
        <v>65</v>
      </c>
      <c r="O13" s="2">
        <v>87</v>
      </c>
      <c r="P13" s="2">
        <v>2620</v>
      </c>
      <c r="Q13" s="2">
        <v>2548</v>
      </c>
      <c r="R13" s="2">
        <v>110</v>
      </c>
      <c r="S13" s="2">
        <v>105</v>
      </c>
      <c r="T13" s="2">
        <v>113</v>
      </c>
      <c r="U13" s="2">
        <v>18</v>
      </c>
      <c r="V13" s="2">
        <v>2614</v>
      </c>
      <c r="W13" s="2">
        <v>2557</v>
      </c>
      <c r="X13" s="2">
        <v>123</v>
      </c>
      <c r="Y13" s="2">
        <v>140</v>
      </c>
      <c r="Z13" s="2">
        <v>143</v>
      </c>
      <c r="AA13" s="2">
        <v>18</v>
      </c>
      <c r="AB13" s="2">
        <v>2674</v>
      </c>
      <c r="AC13" s="2">
        <v>129</v>
      </c>
    </row>
    <row r="14" spans="1:30" x14ac:dyDescent="0.35">
      <c r="A14" t="s">
        <v>33</v>
      </c>
      <c r="B14">
        <v>167</v>
      </c>
      <c r="C14">
        <v>157</v>
      </c>
      <c r="D14">
        <v>176</v>
      </c>
      <c r="E14">
        <v>169</v>
      </c>
      <c r="F14">
        <v>180</v>
      </c>
      <c r="G14">
        <v>162</v>
      </c>
      <c r="H14">
        <v>25</v>
      </c>
      <c r="I14">
        <v>24</v>
      </c>
      <c r="J14">
        <v>46</v>
      </c>
      <c r="K14">
        <v>157</v>
      </c>
      <c r="L14">
        <v>123</v>
      </c>
      <c r="M14">
        <v>69</v>
      </c>
      <c r="N14">
        <v>65</v>
      </c>
      <c r="O14">
        <v>87</v>
      </c>
      <c r="P14">
        <v>130</v>
      </c>
      <c r="Q14">
        <v>112</v>
      </c>
      <c r="R14">
        <v>92</v>
      </c>
      <c r="S14">
        <v>87</v>
      </c>
      <c r="T14">
        <v>95</v>
      </c>
      <c r="V14">
        <v>133</v>
      </c>
      <c r="W14">
        <v>119</v>
      </c>
      <c r="X14">
        <v>99</v>
      </c>
      <c r="Y14">
        <v>119</v>
      </c>
      <c r="Z14">
        <v>121</v>
      </c>
      <c r="AB14">
        <v>121</v>
      </c>
      <c r="AC14">
        <v>108</v>
      </c>
    </row>
    <row r="15" spans="1:30" x14ac:dyDescent="0.35">
      <c r="A15" t="s">
        <v>34</v>
      </c>
      <c r="B15">
        <v>65</v>
      </c>
      <c r="C15">
        <v>58</v>
      </c>
      <c r="D15">
        <v>76</v>
      </c>
      <c r="E15">
        <v>78</v>
      </c>
      <c r="F15">
        <v>105</v>
      </c>
      <c r="G15">
        <v>105</v>
      </c>
      <c r="K15">
        <v>100</v>
      </c>
      <c r="L15">
        <v>90</v>
      </c>
      <c r="P15">
        <v>102</v>
      </c>
      <c r="Q15">
        <v>108</v>
      </c>
      <c r="R15">
        <v>18</v>
      </c>
      <c r="S15">
        <v>18</v>
      </c>
      <c r="T15">
        <v>18</v>
      </c>
      <c r="U15">
        <v>18</v>
      </c>
      <c r="V15">
        <v>122</v>
      </c>
      <c r="W15">
        <v>130</v>
      </c>
      <c r="X15">
        <v>24</v>
      </c>
      <c r="Y15">
        <v>21</v>
      </c>
      <c r="Z15">
        <v>22</v>
      </c>
      <c r="AA15">
        <v>18</v>
      </c>
      <c r="AB15">
        <v>141</v>
      </c>
      <c r="AC15">
        <v>21</v>
      </c>
    </row>
    <row r="16" spans="1:30" x14ac:dyDescent="0.35">
      <c r="A16" t="s">
        <v>35</v>
      </c>
      <c r="B16">
        <v>316</v>
      </c>
      <c r="C16">
        <v>303</v>
      </c>
      <c r="D16">
        <v>280</v>
      </c>
      <c r="E16">
        <v>271</v>
      </c>
      <c r="F16">
        <v>270</v>
      </c>
      <c r="G16">
        <v>249</v>
      </c>
      <c r="K16">
        <v>288</v>
      </c>
      <c r="L16">
        <v>243</v>
      </c>
      <c r="P16">
        <v>256</v>
      </c>
      <c r="Q16">
        <v>259</v>
      </c>
      <c r="V16">
        <v>283</v>
      </c>
      <c r="W16">
        <v>269</v>
      </c>
      <c r="AB16">
        <v>286</v>
      </c>
    </row>
    <row r="17" spans="1:28" x14ac:dyDescent="0.35">
      <c r="A17" t="s">
        <v>36</v>
      </c>
      <c r="B17">
        <v>567</v>
      </c>
      <c r="C17">
        <v>519</v>
      </c>
      <c r="D17">
        <v>602</v>
      </c>
      <c r="E17">
        <v>544</v>
      </c>
      <c r="F17">
        <v>569</v>
      </c>
      <c r="G17">
        <v>494</v>
      </c>
      <c r="K17">
        <v>513</v>
      </c>
      <c r="L17">
        <v>466</v>
      </c>
      <c r="P17">
        <v>527</v>
      </c>
      <c r="Q17">
        <v>494</v>
      </c>
      <c r="V17">
        <v>525</v>
      </c>
      <c r="W17">
        <v>522</v>
      </c>
      <c r="AB17">
        <v>579</v>
      </c>
    </row>
    <row r="18" spans="1:28" x14ac:dyDescent="0.35">
      <c r="A18" t="s">
        <v>37</v>
      </c>
      <c r="B18">
        <v>97</v>
      </c>
      <c r="C18">
        <v>89</v>
      </c>
      <c r="D18">
        <v>108</v>
      </c>
      <c r="E18">
        <v>115</v>
      </c>
      <c r="F18">
        <v>133</v>
      </c>
      <c r="G18">
        <v>121</v>
      </c>
      <c r="K18">
        <v>121</v>
      </c>
      <c r="L18">
        <v>108</v>
      </c>
      <c r="P18">
        <v>115</v>
      </c>
      <c r="Q18">
        <v>118</v>
      </c>
      <c r="V18">
        <v>106</v>
      </c>
      <c r="W18">
        <v>96</v>
      </c>
      <c r="AB18">
        <v>96</v>
      </c>
    </row>
    <row r="19" spans="1:28" x14ac:dyDescent="0.35">
      <c r="A19" t="s">
        <v>38</v>
      </c>
      <c r="B19">
        <v>590</v>
      </c>
      <c r="C19">
        <v>571</v>
      </c>
      <c r="D19">
        <v>538</v>
      </c>
      <c r="E19">
        <v>541</v>
      </c>
      <c r="F19">
        <v>534</v>
      </c>
      <c r="G19">
        <v>524</v>
      </c>
      <c r="K19">
        <v>503</v>
      </c>
      <c r="L19">
        <v>507</v>
      </c>
      <c r="P19">
        <v>489</v>
      </c>
      <c r="Q19">
        <v>482</v>
      </c>
      <c r="V19">
        <v>504</v>
      </c>
      <c r="W19">
        <v>500</v>
      </c>
      <c r="AB19">
        <v>505</v>
      </c>
    </row>
    <row r="20" spans="1:28" x14ac:dyDescent="0.35">
      <c r="A20" t="s">
        <v>39</v>
      </c>
      <c r="B20">
        <v>525</v>
      </c>
      <c r="C20">
        <v>493</v>
      </c>
      <c r="D20">
        <v>574</v>
      </c>
      <c r="E20">
        <v>544</v>
      </c>
      <c r="F20">
        <v>583</v>
      </c>
      <c r="G20">
        <v>525</v>
      </c>
      <c r="K20">
        <v>496</v>
      </c>
      <c r="L20">
        <v>456</v>
      </c>
      <c r="P20">
        <v>466</v>
      </c>
      <c r="Q20">
        <v>453</v>
      </c>
      <c r="V20">
        <v>437</v>
      </c>
      <c r="W20">
        <v>425</v>
      </c>
      <c r="AB20">
        <v>390</v>
      </c>
    </row>
    <row r="21" spans="1:28" x14ac:dyDescent="0.35">
      <c r="A21" t="s">
        <v>40</v>
      </c>
      <c r="L21">
        <v>1</v>
      </c>
    </row>
    <row r="22" spans="1:28" x14ac:dyDescent="0.35">
      <c r="A22" t="s">
        <v>41</v>
      </c>
      <c r="B22">
        <v>536</v>
      </c>
      <c r="C22">
        <v>508</v>
      </c>
      <c r="D22">
        <v>528</v>
      </c>
      <c r="E22">
        <v>472</v>
      </c>
      <c r="F22">
        <v>485</v>
      </c>
      <c r="G22">
        <v>447</v>
      </c>
      <c r="K22">
        <v>451</v>
      </c>
      <c r="L22">
        <v>415</v>
      </c>
      <c r="P22">
        <v>414</v>
      </c>
      <c r="Q22">
        <v>415</v>
      </c>
      <c r="V22">
        <v>401</v>
      </c>
      <c r="W22">
        <v>392</v>
      </c>
      <c r="AB22">
        <v>424</v>
      </c>
    </row>
    <row r="23" spans="1:28" x14ac:dyDescent="0.35">
      <c r="A23" t="s">
        <v>42</v>
      </c>
      <c r="B23">
        <v>208</v>
      </c>
      <c r="C23">
        <v>38</v>
      </c>
      <c r="D23">
        <v>45</v>
      </c>
      <c r="E23">
        <v>65</v>
      </c>
      <c r="F23">
        <v>69</v>
      </c>
      <c r="G23">
        <v>21</v>
      </c>
      <c r="K23">
        <v>21</v>
      </c>
      <c r="L23">
        <v>38</v>
      </c>
      <c r="P23">
        <v>36</v>
      </c>
      <c r="Q23">
        <v>41</v>
      </c>
      <c r="V23">
        <v>30</v>
      </c>
      <c r="W23">
        <v>43</v>
      </c>
      <c r="AB23">
        <v>58</v>
      </c>
    </row>
    <row r="24" spans="1:28" s="1" customFormat="1" x14ac:dyDescent="0.35">
      <c r="A24" s="1" t="s">
        <v>43</v>
      </c>
      <c r="B24" s="1">
        <v>70</v>
      </c>
      <c r="C24" s="1">
        <v>70</v>
      </c>
      <c r="D24" s="1">
        <v>88</v>
      </c>
      <c r="E24" s="1">
        <v>84</v>
      </c>
      <c r="F24" s="1">
        <v>91</v>
      </c>
      <c r="G24" s="1">
        <v>75</v>
      </c>
      <c r="K24" s="1">
        <v>99</v>
      </c>
      <c r="L24" s="1">
        <v>79</v>
      </c>
      <c r="P24" s="1">
        <v>85</v>
      </c>
      <c r="Q24" s="1">
        <v>66</v>
      </c>
      <c r="V24" s="1">
        <v>73</v>
      </c>
      <c r="W24" s="1">
        <v>61</v>
      </c>
      <c r="AB24" s="1">
        <v>74</v>
      </c>
    </row>
    <row r="25" spans="1:28" s="2" customFormat="1" x14ac:dyDescent="0.35">
      <c r="A25" s="2" t="s">
        <v>22</v>
      </c>
      <c r="B25" s="2">
        <v>11254</v>
      </c>
      <c r="C25" s="2">
        <v>10388</v>
      </c>
      <c r="D25" s="2">
        <v>10877</v>
      </c>
      <c r="E25" s="2">
        <v>9979</v>
      </c>
      <c r="F25" s="2">
        <v>10207</v>
      </c>
      <c r="G25" s="2">
        <v>9179</v>
      </c>
      <c r="K25" s="2">
        <v>9212</v>
      </c>
      <c r="L25" s="2">
        <v>8499</v>
      </c>
      <c r="P25" s="2">
        <v>8888</v>
      </c>
      <c r="Q25" s="2">
        <v>8276</v>
      </c>
      <c r="V25" s="2">
        <v>8738</v>
      </c>
      <c r="W25" s="2">
        <v>8300</v>
      </c>
      <c r="AB25" s="2">
        <v>8647</v>
      </c>
    </row>
    <row r="26" spans="1:28" x14ac:dyDescent="0.35">
      <c r="A26" t="s">
        <v>33</v>
      </c>
      <c r="B26">
        <v>2202</v>
      </c>
      <c r="C26">
        <v>2024</v>
      </c>
      <c r="D26">
        <v>2151</v>
      </c>
      <c r="E26">
        <v>1962</v>
      </c>
      <c r="F26">
        <v>2106</v>
      </c>
      <c r="G26">
        <v>1896</v>
      </c>
      <c r="K26">
        <v>1973</v>
      </c>
      <c r="L26">
        <v>1793</v>
      </c>
      <c r="P26">
        <v>1902</v>
      </c>
      <c r="Q26">
        <v>1723</v>
      </c>
      <c r="V26">
        <v>1935</v>
      </c>
      <c r="W26">
        <v>1814</v>
      </c>
      <c r="AB26">
        <v>1933</v>
      </c>
    </row>
    <row r="27" spans="1:28" x14ac:dyDescent="0.35">
      <c r="A27" t="s">
        <v>34</v>
      </c>
      <c r="B27">
        <v>292</v>
      </c>
      <c r="C27">
        <v>277</v>
      </c>
      <c r="D27">
        <v>323</v>
      </c>
      <c r="E27">
        <v>302</v>
      </c>
      <c r="F27">
        <v>332</v>
      </c>
      <c r="G27">
        <v>308</v>
      </c>
      <c r="K27">
        <v>333</v>
      </c>
      <c r="L27">
        <v>315</v>
      </c>
      <c r="P27">
        <v>339</v>
      </c>
      <c r="Q27">
        <v>324</v>
      </c>
      <c r="V27">
        <v>359</v>
      </c>
      <c r="W27">
        <v>348</v>
      </c>
      <c r="AB27">
        <v>376</v>
      </c>
    </row>
    <row r="28" spans="1:28" x14ac:dyDescent="0.35">
      <c r="A28" t="s">
        <v>35</v>
      </c>
      <c r="B28">
        <v>2552</v>
      </c>
      <c r="C28">
        <v>2434</v>
      </c>
      <c r="D28">
        <v>2627</v>
      </c>
      <c r="E28">
        <v>2457</v>
      </c>
      <c r="F28">
        <v>2570</v>
      </c>
      <c r="G28">
        <v>2354</v>
      </c>
      <c r="K28">
        <v>2262</v>
      </c>
      <c r="L28">
        <v>2071</v>
      </c>
      <c r="P28">
        <v>2190</v>
      </c>
      <c r="Q28">
        <v>2058</v>
      </c>
      <c r="V28">
        <v>2226</v>
      </c>
      <c r="W28">
        <v>2091</v>
      </c>
      <c r="AB28">
        <v>2204</v>
      </c>
    </row>
    <row r="29" spans="1:28" x14ac:dyDescent="0.35">
      <c r="A29" t="s">
        <v>36</v>
      </c>
      <c r="B29">
        <v>2204</v>
      </c>
      <c r="C29">
        <v>1990</v>
      </c>
      <c r="D29">
        <v>2022</v>
      </c>
      <c r="E29">
        <v>1859</v>
      </c>
      <c r="F29">
        <v>1884</v>
      </c>
      <c r="G29">
        <v>1703</v>
      </c>
      <c r="K29">
        <v>1719</v>
      </c>
      <c r="L29">
        <v>1564</v>
      </c>
      <c r="P29">
        <v>1615</v>
      </c>
      <c r="Q29">
        <v>1492</v>
      </c>
      <c r="V29">
        <v>1534</v>
      </c>
      <c r="W29">
        <v>1460</v>
      </c>
      <c r="AB29">
        <v>1470</v>
      </c>
    </row>
    <row r="30" spans="1:28" x14ac:dyDescent="0.35">
      <c r="A30" t="s">
        <v>37</v>
      </c>
      <c r="B30">
        <v>493</v>
      </c>
      <c r="C30">
        <v>453</v>
      </c>
      <c r="D30">
        <v>550</v>
      </c>
      <c r="E30">
        <v>517</v>
      </c>
      <c r="F30">
        <v>538</v>
      </c>
      <c r="G30">
        <v>507</v>
      </c>
      <c r="K30">
        <v>539</v>
      </c>
      <c r="L30">
        <v>493</v>
      </c>
      <c r="P30">
        <v>530</v>
      </c>
      <c r="Q30">
        <v>505</v>
      </c>
      <c r="V30">
        <v>539</v>
      </c>
      <c r="W30">
        <v>525</v>
      </c>
      <c r="AB30">
        <v>505</v>
      </c>
    </row>
    <row r="31" spans="1:28" x14ac:dyDescent="0.35">
      <c r="A31" t="s">
        <v>39</v>
      </c>
      <c r="B31">
        <v>1395</v>
      </c>
      <c r="C31">
        <v>1254</v>
      </c>
      <c r="D31">
        <v>1247</v>
      </c>
      <c r="E31">
        <v>1103</v>
      </c>
      <c r="F31">
        <v>1039</v>
      </c>
      <c r="G31">
        <v>893</v>
      </c>
      <c r="K31">
        <v>858</v>
      </c>
      <c r="L31">
        <v>771</v>
      </c>
      <c r="P31">
        <v>772</v>
      </c>
      <c r="Q31">
        <v>688</v>
      </c>
      <c r="V31">
        <v>678</v>
      </c>
      <c r="W31">
        <v>636</v>
      </c>
      <c r="AB31">
        <v>706</v>
      </c>
    </row>
    <row r="32" spans="1:28" x14ac:dyDescent="0.35">
      <c r="A32" t="s">
        <v>40</v>
      </c>
      <c r="B32">
        <v>46</v>
      </c>
      <c r="C32">
        <v>32</v>
      </c>
      <c r="D32">
        <v>37</v>
      </c>
      <c r="E32">
        <v>25</v>
      </c>
      <c r="F32">
        <v>26</v>
      </c>
      <c r="G32">
        <v>10</v>
      </c>
      <c r="K32">
        <v>15</v>
      </c>
      <c r="L32">
        <v>19</v>
      </c>
      <c r="P32">
        <v>18</v>
      </c>
      <c r="Q32">
        <v>17</v>
      </c>
      <c r="V32">
        <v>13</v>
      </c>
      <c r="W32">
        <v>15</v>
      </c>
      <c r="AB32">
        <v>22</v>
      </c>
    </row>
    <row r="33" spans="1:28" x14ac:dyDescent="0.35">
      <c r="A33" t="s">
        <v>44</v>
      </c>
      <c r="B33">
        <v>226</v>
      </c>
      <c r="C33">
        <v>196</v>
      </c>
      <c r="D33">
        <v>272</v>
      </c>
      <c r="E33">
        <v>224</v>
      </c>
      <c r="F33">
        <v>254</v>
      </c>
      <c r="G33">
        <v>222</v>
      </c>
      <c r="K33">
        <v>200</v>
      </c>
      <c r="L33">
        <v>177</v>
      </c>
      <c r="P33">
        <v>206</v>
      </c>
      <c r="Q33">
        <v>176</v>
      </c>
      <c r="V33">
        <v>186</v>
      </c>
      <c r="W33">
        <v>169</v>
      </c>
      <c r="AB33">
        <v>155</v>
      </c>
    </row>
    <row r="34" spans="1:28" x14ac:dyDescent="0.35">
      <c r="A34" t="s">
        <v>41</v>
      </c>
      <c r="B34">
        <v>1686</v>
      </c>
      <c r="C34">
        <v>1563</v>
      </c>
      <c r="D34">
        <v>1548</v>
      </c>
      <c r="E34">
        <v>1421</v>
      </c>
      <c r="F34">
        <v>1390</v>
      </c>
      <c r="G34">
        <v>1233</v>
      </c>
      <c r="K34">
        <v>1216</v>
      </c>
      <c r="L34">
        <v>1176</v>
      </c>
      <c r="P34">
        <v>1206</v>
      </c>
      <c r="Q34">
        <v>1149</v>
      </c>
      <c r="V34">
        <v>1126</v>
      </c>
      <c r="W34">
        <v>1104</v>
      </c>
      <c r="AB34">
        <v>1107</v>
      </c>
    </row>
    <row r="35" spans="1:28" x14ac:dyDescent="0.35">
      <c r="A35" t="s">
        <v>45</v>
      </c>
      <c r="B35">
        <v>50</v>
      </c>
      <c r="C35">
        <v>42</v>
      </c>
      <c r="D35">
        <v>22</v>
      </c>
      <c r="E35">
        <v>20</v>
      </c>
      <c r="F35">
        <v>11</v>
      </c>
      <c r="G35">
        <v>8</v>
      </c>
      <c r="K35">
        <v>6</v>
      </c>
      <c r="L35">
        <v>6</v>
      </c>
      <c r="P35">
        <v>2</v>
      </c>
      <c r="Q35">
        <v>1</v>
      </c>
      <c r="W35">
        <v>1</v>
      </c>
      <c r="AB35">
        <v>0</v>
      </c>
    </row>
    <row r="36" spans="1:28" s="1" customFormat="1" x14ac:dyDescent="0.35">
      <c r="A36" s="1" t="s">
        <v>42</v>
      </c>
      <c r="B36" s="1">
        <v>108</v>
      </c>
      <c r="C36" s="1">
        <v>123</v>
      </c>
      <c r="D36" s="1">
        <v>78</v>
      </c>
      <c r="E36" s="1">
        <v>89</v>
      </c>
      <c r="F36" s="1">
        <v>57</v>
      </c>
      <c r="G36" s="1">
        <v>45</v>
      </c>
      <c r="K36" s="1">
        <v>91</v>
      </c>
      <c r="L36" s="1">
        <v>114</v>
      </c>
      <c r="P36" s="1">
        <v>108</v>
      </c>
      <c r="Q36" s="1">
        <v>143</v>
      </c>
      <c r="V36" s="1">
        <v>142</v>
      </c>
      <c r="W36" s="1">
        <v>137</v>
      </c>
      <c r="AB36" s="1">
        <v>169</v>
      </c>
    </row>
    <row r="37" spans="1:28" s="2" customFormat="1" x14ac:dyDescent="0.35">
      <c r="A37" s="2" t="s">
        <v>23</v>
      </c>
      <c r="K37" s="2">
        <v>76</v>
      </c>
      <c r="L37" s="2">
        <v>74</v>
      </c>
      <c r="P37" s="2">
        <v>48</v>
      </c>
      <c r="Q37" s="2">
        <v>53</v>
      </c>
      <c r="V37" s="2">
        <v>41</v>
      </c>
      <c r="W37" s="2">
        <v>275</v>
      </c>
      <c r="AB37" s="2">
        <v>795</v>
      </c>
    </row>
    <row r="38" spans="1:28" x14ac:dyDescent="0.35">
      <c r="A38" t="s">
        <v>40</v>
      </c>
      <c r="K38">
        <v>27</v>
      </c>
      <c r="L38">
        <v>21</v>
      </c>
      <c r="Q38">
        <v>1</v>
      </c>
    </row>
    <row r="39" spans="1:28" x14ac:dyDescent="0.35">
      <c r="A39" t="s">
        <v>42</v>
      </c>
      <c r="K39">
        <v>49</v>
      </c>
      <c r="L39">
        <v>53</v>
      </c>
      <c r="P39">
        <v>48</v>
      </c>
      <c r="Q39">
        <v>52</v>
      </c>
      <c r="V39">
        <v>41</v>
      </c>
      <c r="W39">
        <v>275</v>
      </c>
      <c r="AB39">
        <v>795</v>
      </c>
    </row>
  </sheetData>
  <mergeCells count="7">
    <mergeCell ref="AB11:AC11"/>
    <mergeCell ref="B11:C11"/>
    <mergeCell ref="D11:E11"/>
    <mergeCell ref="F11:J11"/>
    <mergeCell ref="K11:O11"/>
    <mergeCell ref="P11:U11"/>
    <mergeCell ref="V11:AA11"/>
  </mergeCells>
  <hyperlinks>
    <hyperlink ref="A9" r:id="rId1" xr:uid="{D15245AE-7258-481B-A91D-6AF330B96652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37D7-71D4-49CF-AE77-E97DBEC88E15}">
  <dimension ref="A1:I65"/>
  <sheetViews>
    <sheetView topLeftCell="A7" zoomScale="170" zoomScaleNormal="170" workbookViewId="0">
      <pane xSplit="1" topLeftCell="B1" activePane="topRight" state="frozen"/>
      <selection activeCell="A18" sqref="A18"/>
      <selection pane="topRight" activeCell="H51" sqref="H51"/>
    </sheetView>
  </sheetViews>
  <sheetFormatPr defaultRowHeight="14.5" x14ac:dyDescent="0.35"/>
  <cols>
    <col min="1" max="1" width="45.26953125" customWidth="1"/>
    <col min="2" max="2" width="18" style="10" customWidth="1"/>
    <col min="3" max="3" width="17.1796875" style="7" customWidth="1"/>
    <col min="4" max="4" width="17" style="7" bestFit="1" customWidth="1"/>
    <col min="5" max="5" width="17.81640625" style="22" customWidth="1"/>
    <col min="6" max="7" width="17.54296875" customWidth="1"/>
    <col min="8" max="8" width="19.54296875" customWidth="1"/>
    <col min="9" max="9" width="22" customWidth="1"/>
  </cols>
  <sheetData>
    <row r="1" spans="1:9" x14ac:dyDescent="0.35">
      <c r="A1" t="s">
        <v>0</v>
      </c>
      <c r="B1"/>
      <c r="C1"/>
      <c r="D1"/>
      <c r="E1"/>
    </row>
    <row r="2" spans="1:9" x14ac:dyDescent="0.35">
      <c r="A2" t="s">
        <v>1</v>
      </c>
      <c r="B2"/>
      <c r="C2"/>
      <c r="D2"/>
      <c r="E2"/>
    </row>
    <row r="3" spans="1:9" x14ac:dyDescent="0.35">
      <c r="A3" t="s">
        <v>2</v>
      </c>
      <c r="B3"/>
      <c r="C3"/>
      <c r="D3"/>
      <c r="E3"/>
    </row>
    <row r="4" spans="1:9" x14ac:dyDescent="0.35">
      <c r="A4" t="s">
        <v>3</v>
      </c>
      <c r="B4"/>
      <c r="C4"/>
      <c r="D4"/>
      <c r="E4"/>
    </row>
    <row r="5" spans="1:9" x14ac:dyDescent="0.35">
      <c r="B5"/>
      <c r="C5"/>
      <c r="D5"/>
      <c r="E5"/>
    </row>
    <row r="6" spans="1:9" x14ac:dyDescent="0.35">
      <c r="B6"/>
      <c r="C6"/>
      <c r="D6"/>
      <c r="E6"/>
    </row>
    <row r="7" spans="1:9" x14ac:dyDescent="0.35">
      <c r="A7" t="s">
        <v>46</v>
      </c>
      <c r="B7"/>
      <c r="C7"/>
      <c r="D7"/>
      <c r="E7"/>
    </row>
    <row r="8" spans="1:9" x14ac:dyDescent="0.35">
      <c r="A8" s="44" t="s">
        <v>47</v>
      </c>
      <c r="B8"/>
      <c r="C8"/>
      <c r="D8"/>
      <c r="E8"/>
    </row>
    <row r="9" spans="1:9" x14ac:dyDescent="0.35">
      <c r="E9" s="20"/>
    </row>
    <row r="10" spans="1:9" x14ac:dyDescent="0.35">
      <c r="E10" s="20"/>
    </row>
    <row r="11" spans="1:9" x14ac:dyDescent="0.35">
      <c r="A11" s="6" t="s">
        <v>48</v>
      </c>
      <c r="B11" s="8" t="s">
        <v>8</v>
      </c>
      <c r="C11" s="8" t="s">
        <v>9</v>
      </c>
      <c r="D11" s="19" t="s">
        <v>10</v>
      </c>
      <c r="E11" s="23" t="s">
        <v>11</v>
      </c>
      <c r="F11" s="25" t="s">
        <v>12</v>
      </c>
      <c r="G11" s="48" t="s">
        <v>13</v>
      </c>
      <c r="H11" s="47" t="s">
        <v>14</v>
      </c>
    </row>
    <row r="12" spans="1:9" x14ac:dyDescent="0.35">
      <c r="A12" s="4" t="s">
        <v>49</v>
      </c>
      <c r="B12" s="8">
        <f>SUM(B13:B23)</f>
        <v>108503892</v>
      </c>
      <c r="C12" s="8">
        <f t="shared" ref="C12:G12" si="0">SUM(C13:C23)</f>
        <v>106947304</v>
      </c>
      <c r="D12" s="8">
        <f t="shared" si="0"/>
        <v>92953723</v>
      </c>
      <c r="E12" s="8">
        <f t="shared" si="0"/>
        <v>97063076</v>
      </c>
      <c r="F12" s="8">
        <f t="shared" si="0"/>
        <v>92770495</v>
      </c>
      <c r="G12" s="8">
        <f t="shared" si="0"/>
        <v>97230463</v>
      </c>
      <c r="H12" s="61">
        <f>SUM(H13:H23)</f>
        <v>98710197</v>
      </c>
    </row>
    <row r="13" spans="1:9" x14ac:dyDescent="0.35">
      <c r="A13" s="13" t="s">
        <v>50</v>
      </c>
      <c r="B13" s="11">
        <v>10331239</v>
      </c>
      <c r="C13" s="11">
        <v>10455991</v>
      </c>
      <c r="D13" s="18">
        <v>8668617</v>
      </c>
      <c r="E13" s="21">
        <v>8843062</v>
      </c>
      <c r="F13" s="26">
        <v>8102071</v>
      </c>
      <c r="G13" s="49">
        <v>8535857</v>
      </c>
      <c r="H13" s="53">
        <v>8752712</v>
      </c>
      <c r="I13" s="62"/>
    </row>
    <row r="14" spans="1:9" x14ac:dyDescent="0.35">
      <c r="A14" s="13" t="s">
        <v>51</v>
      </c>
      <c r="B14" s="11">
        <v>3747306</v>
      </c>
      <c r="C14" s="11">
        <v>3703126</v>
      </c>
      <c r="D14" s="18">
        <v>3222996</v>
      </c>
      <c r="E14" s="21">
        <v>3510111</v>
      </c>
      <c r="F14" s="26">
        <v>3482015</v>
      </c>
      <c r="G14" s="49">
        <v>3890004</v>
      </c>
      <c r="H14" s="52">
        <v>3903095</v>
      </c>
    </row>
    <row r="15" spans="1:9" x14ac:dyDescent="0.35">
      <c r="A15" s="13" t="s">
        <v>52</v>
      </c>
      <c r="B15" s="11">
        <v>18713686</v>
      </c>
      <c r="C15" s="11">
        <v>17822938</v>
      </c>
      <c r="D15" s="18">
        <v>16223590</v>
      </c>
      <c r="E15" s="21">
        <v>16786793</v>
      </c>
      <c r="F15" s="26">
        <v>16371699</v>
      </c>
      <c r="G15" s="49">
        <v>16526121</v>
      </c>
      <c r="H15" s="54">
        <v>17011281</v>
      </c>
    </row>
    <row r="16" spans="1:9" x14ac:dyDescent="0.35">
      <c r="A16" s="13" t="s">
        <v>53</v>
      </c>
      <c r="B16" s="11">
        <v>14406152</v>
      </c>
      <c r="C16" s="11">
        <v>14266002</v>
      </c>
      <c r="D16" s="18">
        <v>12391469</v>
      </c>
      <c r="E16" s="21">
        <v>13463899</v>
      </c>
      <c r="F16" s="26">
        <v>12596628</v>
      </c>
      <c r="G16" s="49">
        <v>13107107</v>
      </c>
      <c r="H16" s="54">
        <v>13356697</v>
      </c>
    </row>
    <row r="17" spans="1:9" x14ac:dyDescent="0.35">
      <c r="A17" s="13" t="s">
        <v>54</v>
      </c>
      <c r="B17" s="11">
        <v>3079242</v>
      </c>
      <c r="C17" s="11">
        <v>3080524</v>
      </c>
      <c r="D17" s="18">
        <v>2561409</v>
      </c>
      <c r="E17" s="21">
        <v>2704349</v>
      </c>
      <c r="F17" s="26">
        <v>2412240</v>
      </c>
      <c r="G17" s="49">
        <v>2732072</v>
      </c>
      <c r="H17" s="54">
        <v>2742981</v>
      </c>
      <c r="I17" s="63"/>
    </row>
    <row r="18" spans="1:9" x14ac:dyDescent="0.35">
      <c r="A18" s="14" t="s">
        <v>55</v>
      </c>
      <c r="B18" s="11">
        <v>993886</v>
      </c>
      <c r="C18" s="11">
        <v>967982</v>
      </c>
      <c r="D18" s="18">
        <v>825187</v>
      </c>
      <c r="E18" s="21">
        <v>835397</v>
      </c>
      <c r="F18" s="26">
        <v>811798</v>
      </c>
      <c r="G18" s="49">
        <v>876253</v>
      </c>
      <c r="H18" s="54">
        <v>913391</v>
      </c>
    </row>
    <row r="19" spans="1:9" x14ac:dyDescent="0.35">
      <c r="A19" s="13" t="s">
        <v>56</v>
      </c>
      <c r="B19" s="11">
        <v>8010016</v>
      </c>
      <c r="C19" s="11">
        <v>7006236</v>
      </c>
      <c r="D19" s="18">
        <v>6239650</v>
      </c>
      <c r="E19" s="21">
        <v>6923173</v>
      </c>
      <c r="F19" s="26">
        <v>6981357</v>
      </c>
      <c r="G19" s="49">
        <v>6896535</v>
      </c>
      <c r="H19" s="54">
        <v>6934745</v>
      </c>
    </row>
    <row r="20" spans="1:9" x14ac:dyDescent="0.35">
      <c r="A20" s="13" t="s">
        <v>57</v>
      </c>
      <c r="B20" s="11">
        <v>17945845</v>
      </c>
      <c r="C20" s="11">
        <v>17842526</v>
      </c>
      <c r="D20" s="18">
        <v>14394356</v>
      </c>
      <c r="E20" s="21">
        <v>14900332</v>
      </c>
      <c r="F20" s="26">
        <v>13887604</v>
      </c>
      <c r="G20" s="49">
        <v>14910506</v>
      </c>
      <c r="H20" s="54">
        <v>14975938</v>
      </c>
    </row>
    <row r="21" spans="1:9" x14ac:dyDescent="0.35">
      <c r="A21" s="13" t="s">
        <v>58</v>
      </c>
      <c r="B21" s="11">
        <v>14396553</v>
      </c>
      <c r="C21" s="11">
        <v>14778806</v>
      </c>
      <c r="D21" s="18">
        <v>12560866</v>
      </c>
      <c r="E21" s="21">
        <v>13197382</v>
      </c>
      <c r="F21" s="26">
        <v>13037616</v>
      </c>
      <c r="G21" s="49">
        <v>13529453</v>
      </c>
      <c r="H21" s="54">
        <v>13785721</v>
      </c>
    </row>
    <row r="22" spans="1:9" x14ac:dyDescent="0.35">
      <c r="A22" s="13" t="s">
        <v>59</v>
      </c>
      <c r="B22" s="11">
        <v>16134049</v>
      </c>
      <c r="C22" s="11">
        <v>16260477</v>
      </c>
      <c r="D22" s="18">
        <v>14981196</v>
      </c>
      <c r="E22" s="21">
        <v>14987118</v>
      </c>
      <c r="F22" s="26">
        <v>14119982</v>
      </c>
      <c r="G22" s="49">
        <v>15053382</v>
      </c>
      <c r="H22" s="54">
        <v>15151528</v>
      </c>
    </row>
    <row r="23" spans="1:9" x14ac:dyDescent="0.35">
      <c r="A23" s="13" t="s">
        <v>60</v>
      </c>
      <c r="B23" s="11">
        <v>745918</v>
      </c>
      <c r="C23" s="11">
        <v>762696</v>
      </c>
      <c r="D23" s="18">
        <v>884387</v>
      </c>
      <c r="E23" s="21">
        <v>911460</v>
      </c>
      <c r="F23" s="26">
        <v>967485</v>
      </c>
      <c r="G23" s="49">
        <v>1173173</v>
      </c>
      <c r="H23" s="54">
        <v>1182108</v>
      </c>
    </row>
    <row r="24" spans="1:9" x14ac:dyDescent="0.35">
      <c r="A24" s="4" t="s">
        <v>61</v>
      </c>
      <c r="B24" s="8">
        <f>SUM(B25,B27:B33)</f>
        <v>41346872</v>
      </c>
      <c r="C24" s="8">
        <f t="shared" ref="C24:H24" si="1">SUM(C25,C27:C33)</f>
        <v>38680362</v>
      </c>
      <c r="D24" s="8">
        <f t="shared" si="1"/>
        <v>31922204</v>
      </c>
      <c r="E24" s="8">
        <f t="shared" si="1"/>
        <v>29961075</v>
      </c>
      <c r="F24" s="8">
        <f t="shared" si="1"/>
        <v>28660501</v>
      </c>
      <c r="G24" s="8">
        <f t="shared" si="1"/>
        <v>29316141</v>
      </c>
      <c r="H24" s="8">
        <f t="shared" si="1"/>
        <v>30416514</v>
      </c>
    </row>
    <row r="25" spans="1:9" x14ac:dyDescent="0.35">
      <c r="A25" s="13" t="s">
        <v>2</v>
      </c>
      <c r="B25" s="11">
        <v>4271019</v>
      </c>
      <c r="C25" s="11">
        <v>3969434</v>
      </c>
      <c r="D25" s="18">
        <v>3883828</v>
      </c>
      <c r="E25" s="21">
        <v>3592287</v>
      </c>
      <c r="F25" s="26">
        <v>3573105</v>
      </c>
      <c r="G25" s="49">
        <v>3820328</v>
      </c>
      <c r="H25" s="57">
        <v>3827939</v>
      </c>
      <c r="I25" s="63"/>
    </row>
    <row r="26" spans="1:9" x14ac:dyDescent="0.35">
      <c r="A26" s="13" t="s">
        <v>62</v>
      </c>
      <c r="B26" s="11">
        <v>8198545</v>
      </c>
      <c r="C26" s="11">
        <v>5818665</v>
      </c>
      <c r="D26" s="18">
        <v>5438816</v>
      </c>
      <c r="E26" s="21">
        <v>5680431</v>
      </c>
      <c r="F26" s="26">
        <v>5048415</v>
      </c>
      <c r="G26" s="49">
        <v>5733390</v>
      </c>
      <c r="H26" s="57">
        <v>6024219</v>
      </c>
    </row>
    <row r="27" spans="1:9" x14ac:dyDescent="0.35">
      <c r="A27" s="13" t="s">
        <v>63</v>
      </c>
      <c r="B27" s="11">
        <v>7344351</v>
      </c>
      <c r="C27" s="11">
        <v>7141642</v>
      </c>
      <c r="D27" s="18">
        <v>5894201</v>
      </c>
      <c r="E27" s="21">
        <v>5679271</v>
      </c>
      <c r="F27" s="26">
        <v>5683756</v>
      </c>
      <c r="G27" s="49">
        <v>5622985</v>
      </c>
      <c r="H27" s="57">
        <v>5419539</v>
      </c>
    </row>
    <row r="28" spans="1:9" x14ac:dyDescent="0.35">
      <c r="A28" s="13" t="s">
        <v>64</v>
      </c>
      <c r="B28" s="11">
        <v>6854126</v>
      </c>
      <c r="C28" s="11">
        <v>6866574</v>
      </c>
      <c r="D28" s="18">
        <v>6015562</v>
      </c>
      <c r="E28" s="21">
        <v>5994237</v>
      </c>
      <c r="F28" s="26">
        <v>6117798</v>
      </c>
      <c r="G28" s="49">
        <v>6063834</v>
      </c>
      <c r="H28" s="57">
        <v>6067183</v>
      </c>
    </row>
    <row r="29" spans="1:9" x14ac:dyDescent="0.35">
      <c r="A29" s="14" t="s">
        <v>65</v>
      </c>
      <c r="B29" s="11">
        <v>16041922</v>
      </c>
      <c r="C29" s="11">
        <v>14367963</v>
      </c>
      <c r="D29" s="18">
        <v>12006017</v>
      </c>
      <c r="E29" s="21">
        <v>11849431</v>
      </c>
      <c r="F29" s="26">
        <v>10409047</v>
      </c>
      <c r="G29" s="49">
        <v>10485166</v>
      </c>
      <c r="H29" s="57">
        <v>10532792</v>
      </c>
    </row>
    <row r="30" spans="1:9" x14ac:dyDescent="0.35">
      <c r="A30" s="14" t="s">
        <v>66</v>
      </c>
      <c r="B30" s="11">
        <v>1731316</v>
      </c>
      <c r="C30" s="11">
        <v>1767275</v>
      </c>
      <c r="D30" s="18">
        <v>838073</v>
      </c>
      <c r="E30" s="21">
        <v>819911</v>
      </c>
      <c r="F30" s="26">
        <v>688295</v>
      </c>
      <c r="G30" s="49">
        <v>632163</v>
      </c>
      <c r="H30" s="57">
        <v>669519</v>
      </c>
    </row>
    <row r="31" spans="1:9" x14ac:dyDescent="0.35">
      <c r="A31" s="13" t="s">
        <v>67</v>
      </c>
      <c r="B31" s="11">
        <v>2789114</v>
      </c>
      <c r="C31" s="11">
        <v>2677182</v>
      </c>
      <c r="D31" s="18">
        <v>1299835</v>
      </c>
      <c r="E31" s="21">
        <v>1125938</v>
      </c>
      <c r="F31" s="26">
        <v>1138500</v>
      </c>
      <c r="G31" s="49">
        <v>1091665</v>
      </c>
      <c r="H31" s="57">
        <v>1109666</v>
      </c>
    </row>
    <row r="32" spans="1:9" x14ac:dyDescent="0.35">
      <c r="A32" s="14" t="s">
        <v>68</v>
      </c>
      <c r="B32" s="11">
        <v>350000</v>
      </c>
      <c r="C32" s="11">
        <v>350000</v>
      </c>
      <c r="D32" s="18">
        <v>0</v>
      </c>
      <c r="E32" s="21">
        <v>300000</v>
      </c>
      <c r="F32" s="26">
        <v>300000</v>
      </c>
      <c r="G32" s="49">
        <v>350000</v>
      </c>
      <c r="H32" s="58"/>
    </row>
    <row r="33" spans="1:9" x14ac:dyDescent="0.35">
      <c r="A33" s="14" t="s">
        <v>69</v>
      </c>
      <c r="B33" s="11">
        <v>1965024</v>
      </c>
      <c r="C33" s="11">
        <v>1540292</v>
      </c>
      <c r="D33" s="18">
        <v>1984688</v>
      </c>
      <c r="E33" s="21">
        <v>600000</v>
      </c>
      <c r="F33" s="26">
        <v>750000</v>
      </c>
      <c r="G33" s="49">
        <v>1250000</v>
      </c>
      <c r="H33" s="57">
        <v>2789876</v>
      </c>
    </row>
    <row r="34" spans="1:9" x14ac:dyDescent="0.35">
      <c r="A34" s="4" t="s">
        <v>70</v>
      </c>
      <c r="B34" s="11">
        <f>SUM(B35:B44)</f>
        <v>13763689</v>
      </c>
      <c r="C34" s="11">
        <f t="shared" ref="C34:H34" si="2">SUM(C35:C44)</f>
        <v>12580015</v>
      </c>
      <c r="D34" s="11">
        <f t="shared" si="2"/>
        <v>10084424</v>
      </c>
      <c r="E34" s="11">
        <f t="shared" si="2"/>
        <v>10104223</v>
      </c>
      <c r="F34" s="11">
        <f t="shared" si="2"/>
        <v>10801848</v>
      </c>
      <c r="G34" s="11">
        <f t="shared" si="2"/>
        <v>10269864</v>
      </c>
      <c r="H34" s="11">
        <f t="shared" si="2"/>
        <v>9956953</v>
      </c>
    </row>
    <row r="35" spans="1:9" x14ac:dyDescent="0.35">
      <c r="A35" s="13" t="s">
        <v>71</v>
      </c>
      <c r="B35" s="11">
        <v>4376857</v>
      </c>
      <c r="C35" s="11">
        <v>4179425</v>
      </c>
      <c r="D35" s="18">
        <v>3879609</v>
      </c>
      <c r="E35" s="21">
        <v>4005977</v>
      </c>
      <c r="F35" s="26">
        <v>3933098</v>
      </c>
      <c r="G35" s="49">
        <v>3759282</v>
      </c>
      <c r="H35" s="57">
        <v>4029303</v>
      </c>
      <c r="I35" s="63"/>
    </row>
    <row r="36" spans="1:9" x14ac:dyDescent="0.35">
      <c r="A36" s="27" t="s">
        <v>72</v>
      </c>
      <c r="B36" s="11"/>
      <c r="C36" s="11"/>
      <c r="D36" s="9"/>
      <c r="E36" s="21"/>
      <c r="F36" s="26">
        <v>454400</v>
      </c>
      <c r="G36" s="49">
        <v>375311</v>
      </c>
      <c r="H36" s="58"/>
    </row>
    <row r="37" spans="1:9" x14ac:dyDescent="0.35">
      <c r="A37" s="13" t="s">
        <v>73</v>
      </c>
      <c r="B37" s="11">
        <v>374216</v>
      </c>
      <c r="C37" s="11">
        <v>309662</v>
      </c>
      <c r="D37" s="18">
        <v>162334</v>
      </c>
      <c r="E37" s="21">
        <v>280576</v>
      </c>
      <c r="F37" s="26">
        <v>333609</v>
      </c>
      <c r="G37" s="49">
        <v>343683</v>
      </c>
      <c r="H37" s="57">
        <v>425521</v>
      </c>
    </row>
    <row r="38" spans="1:9" x14ac:dyDescent="0.35">
      <c r="A38" s="13" t="s">
        <v>74</v>
      </c>
      <c r="B38" s="11">
        <v>411223</v>
      </c>
      <c r="C38" s="11">
        <v>436240</v>
      </c>
      <c r="D38" s="18">
        <v>205586</v>
      </c>
      <c r="E38" s="21">
        <v>128051</v>
      </c>
      <c r="F38" s="26">
        <v>191243</v>
      </c>
      <c r="G38" s="49">
        <v>296522</v>
      </c>
      <c r="H38" s="57">
        <v>303706</v>
      </c>
    </row>
    <row r="39" spans="1:9" x14ac:dyDescent="0.35">
      <c r="A39" s="13" t="s">
        <v>75</v>
      </c>
      <c r="B39" s="11">
        <v>532265</v>
      </c>
      <c r="C39" s="11">
        <v>512350</v>
      </c>
      <c r="D39" s="18">
        <v>352151</v>
      </c>
      <c r="E39" s="21">
        <v>369917</v>
      </c>
      <c r="F39" s="26">
        <v>439477</v>
      </c>
      <c r="G39" s="49">
        <v>444292</v>
      </c>
      <c r="H39" s="57">
        <v>447993</v>
      </c>
    </row>
    <row r="40" spans="1:9" x14ac:dyDescent="0.35">
      <c r="A40" s="13" t="s">
        <v>76</v>
      </c>
      <c r="B40" s="11">
        <v>65317</v>
      </c>
      <c r="C40" s="11">
        <v>43267</v>
      </c>
      <c r="D40" s="18">
        <v>42363</v>
      </c>
      <c r="E40" s="21">
        <v>43017</v>
      </c>
      <c r="F40" s="26">
        <v>44217</v>
      </c>
      <c r="G40" s="49">
        <v>45620</v>
      </c>
      <c r="H40" s="57">
        <v>36926</v>
      </c>
    </row>
    <row r="41" spans="1:9" x14ac:dyDescent="0.35">
      <c r="A41" s="13" t="s">
        <v>77</v>
      </c>
      <c r="B41" s="11">
        <v>259060</v>
      </c>
      <c r="C41" s="11">
        <v>252000</v>
      </c>
      <c r="D41" s="18">
        <v>237399</v>
      </c>
      <c r="E41" s="21">
        <v>239904</v>
      </c>
      <c r="F41" s="26">
        <v>240933</v>
      </c>
      <c r="G41" s="49">
        <v>242876</v>
      </c>
      <c r="H41" s="57">
        <v>249536</v>
      </c>
    </row>
    <row r="42" spans="1:9" x14ac:dyDescent="0.35">
      <c r="A42" s="13" t="s">
        <v>78</v>
      </c>
      <c r="B42" s="11">
        <v>2990287</v>
      </c>
      <c r="C42" s="11">
        <v>3039773</v>
      </c>
      <c r="D42" s="18">
        <v>1788041</v>
      </c>
      <c r="E42" s="21">
        <v>1818031</v>
      </c>
      <c r="F42" s="26">
        <v>2014126</v>
      </c>
      <c r="G42" s="49">
        <v>1916755</v>
      </c>
      <c r="H42" s="57">
        <v>1862241</v>
      </c>
    </row>
    <row r="43" spans="1:9" x14ac:dyDescent="0.35">
      <c r="A43" s="13" t="s">
        <v>79</v>
      </c>
      <c r="B43" s="11">
        <v>3812823</v>
      </c>
      <c r="C43" s="11">
        <v>3275701</v>
      </c>
      <c r="D43" s="18">
        <v>2851354</v>
      </c>
      <c r="E43" s="21">
        <v>2786994</v>
      </c>
      <c r="F43" s="26">
        <v>2577885</v>
      </c>
      <c r="G43" s="49">
        <v>2366988</v>
      </c>
      <c r="H43" s="57">
        <v>2135834</v>
      </c>
    </row>
    <row r="44" spans="1:9" x14ac:dyDescent="0.35">
      <c r="A44" s="13" t="s">
        <v>80</v>
      </c>
      <c r="B44" s="11">
        <v>941641</v>
      </c>
      <c r="C44" s="11">
        <v>531597</v>
      </c>
      <c r="D44" s="18">
        <v>565587</v>
      </c>
      <c r="E44" s="21">
        <v>431756</v>
      </c>
      <c r="F44" s="26">
        <v>572860</v>
      </c>
      <c r="G44" s="49">
        <v>478535</v>
      </c>
      <c r="H44" s="57">
        <v>465893</v>
      </c>
    </row>
    <row r="45" spans="1:9" x14ac:dyDescent="0.35">
      <c r="A45" s="12" t="s">
        <v>81</v>
      </c>
      <c r="B45" s="11">
        <v>14600000</v>
      </c>
      <c r="C45" s="11">
        <v>9175600</v>
      </c>
      <c r="D45" s="18">
        <v>10495869</v>
      </c>
      <c r="E45" s="21">
        <v>16524038</v>
      </c>
      <c r="F45" s="26">
        <v>16042500</v>
      </c>
      <c r="G45" s="49">
        <v>16438500</v>
      </c>
      <c r="H45" s="58">
        <v>18993631</v>
      </c>
    </row>
    <row r="46" spans="1:9" x14ac:dyDescent="0.35">
      <c r="A46" s="4" t="s">
        <v>82</v>
      </c>
      <c r="B46" s="9">
        <f>SUM(B47:B49)</f>
        <v>717238</v>
      </c>
      <c r="C46" s="9">
        <f t="shared" ref="C46:H46" si="3">SUM(C47:C49)</f>
        <v>1476842</v>
      </c>
      <c r="D46" s="9">
        <f t="shared" si="3"/>
        <v>4020786</v>
      </c>
      <c r="E46" s="9">
        <f t="shared" si="3"/>
        <v>2068692</v>
      </c>
      <c r="F46" s="9">
        <f t="shared" si="3"/>
        <v>4518600</v>
      </c>
      <c r="G46" s="9">
        <f t="shared" si="3"/>
        <v>4436000</v>
      </c>
      <c r="H46" s="9">
        <f t="shared" si="3"/>
        <v>3969300</v>
      </c>
    </row>
    <row r="47" spans="1:9" x14ac:dyDescent="0.35">
      <c r="A47" s="13" t="s">
        <v>83</v>
      </c>
      <c r="B47" s="11">
        <v>717238</v>
      </c>
      <c r="C47" s="11">
        <v>647650</v>
      </c>
      <c r="D47" s="18">
        <v>607445</v>
      </c>
      <c r="E47" s="21">
        <v>1248692</v>
      </c>
      <c r="F47" s="26">
        <v>1306000</v>
      </c>
      <c r="G47" s="49">
        <v>1262000</v>
      </c>
      <c r="H47" s="57">
        <v>1159900</v>
      </c>
      <c r="I47" s="63"/>
    </row>
    <row r="48" spans="1:9" x14ac:dyDescent="0.35">
      <c r="A48" s="13" t="s">
        <v>84</v>
      </c>
      <c r="B48" s="11"/>
      <c r="C48" s="11">
        <v>829192</v>
      </c>
      <c r="D48" s="18">
        <v>1274858</v>
      </c>
      <c r="E48" s="21">
        <v>820000</v>
      </c>
      <c r="F48" s="26">
        <v>672600</v>
      </c>
      <c r="G48" s="49">
        <v>626000</v>
      </c>
      <c r="H48" s="57">
        <v>576300</v>
      </c>
    </row>
    <row r="49" spans="1:8" x14ac:dyDescent="0.35">
      <c r="A49" s="13" t="s">
        <v>85</v>
      </c>
      <c r="B49" s="11"/>
      <c r="C49" s="11"/>
      <c r="D49" s="18">
        <v>2138483</v>
      </c>
      <c r="E49" s="21">
        <v>0</v>
      </c>
      <c r="F49" s="26">
        <v>2540000</v>
      </c>
      <c r="G49" s="49">
        <v>2548000</v>
      </c>
      <c r="H49" s="57">
        <v>2233100</v>
      </c>
    </row>
    <row r="50" spans="1:8" s="2" customFormat="1" x14ac:dyDescent="0.35">
      <c r="A50" s="12" t="s">
        <v>86</v>
      </c>
      <c r="B50" s="8"/>
      <c r="C50" s="8">
        <v>19982541</v>
      </c>
      <c r="D50" s="19"/>
      <c r="E50" s="23"/>
      <c r="F50" s="28"/>
      <c r="G50" s="50"/>
      <c r="H50" s="59">
        <f>SUM(H51:H55)</f>
        <v>5955310</v>
      </c>
    </row>
    <row r="51" spans="1:8" x14ac:dyDescent="0.35">
      <c r="A51" s="13" t="s">
        <v>87</v>
      </c>
      <c r="B51" s="11">
        <v>7762782</v>
      </c>
      <c r="C51" s="11"/>
      <c r="D51" s="18">
        <v>8622062</v>
      </c>
      <c r="E51" s="21">
        <v>7946443</v>
      </c>
      <c r="F51" s="26">
        <v>7061788</v>
      </c>
      <c r="G51" s="49">
        <v>656308</v>
      </c>
      <c r="H51" s="57">
        <v>1443044</v>
      </c>
    </row>
    <row r="52" spans="1:8" x14ac:dyDescent="0.35">
      <c r="A52" s="27" t="s">
        <v>88</v>
      </c>
      <c r="B52" s="11"/>
      <c r="C52" s="11"/>
      <c r="D52" s="9">
        <v>3873000</v>
      </c>
      <c r="E52" s="21">
        <v>805654</v>
      </c>
      <c r="F52" s="26">
        <v>3343966</v>
      </c>
      <c r="G52" s="49">
        <v>486675</v>
      </c>
      <c r="H52" s="58"/>
    </row>
    <row r="53" spans="1:8" x14ac:dyDescent="0.35">
      <c r="A53" s="27" t="s">
        <v>89</v>
      </c>
      <c r="B53" s="11"/>
      <c r="C53" s="11"/>
      <c r="D53" s="9"/>
      <c r="E53" s="21">
        <v>2653370</v>
      </c>
      <c r="F53" s="26">
        <v>3070351</v>
      </c>
      <c r="G53" s="49"/>
      <c r="H53" s="58"/>
    </row>
    <row r="54" spans="1:8" x14ac:dyDescent="0.35">
      <c r="A54" s="27" t="s">
        <v>90</v>
      </c>
      <c r="B54" s="11"/>
      <c r="C54" s="11"/>
      <c r="D54" s="9">
        <v>1079592</v>
      </c>
      <c r="E54" s="21">
        <v>828991</v>
      </c>
      <c r="F54" s="26">
        <v>1701736</v>
      </c>
      <c r="G54" s="49"/>
      <c r="H54" s="58"/>
    </row>
    <row r="55" spans="1:8" x14ac:dyDescent="0.35">
      <c r="A55" s="27" t="s">
        <v>91</v>
      </c>
      <c r="B55" s="11"/>
      <c r="C55" s="11"/>
      <c r="D55" s="9"/>
      <c r="E55" s="21"/>
      <c r="F55" s="26"/>
      <c r="G55" s="49">
        <v>5252060</v>
      </c>
      <c r="H55" s="56">
        <v>4512266</v>
      </c>
    </row>
    <row r="56" spans="1:8" x14ac:dyDescent="0.35">
      <c r="A56" s="12" t="s">
        <v>92</v>
      </c>
      <c r="B56" s="11">
        <v>1504182</v>
      </c>
      <c r="C56" s="11">
        <v>1877159</v>
      </c>
      <c r="D56" s="18">
        <v>2013810</v>
      </c>
      <c r="E56" s="21">
        <v>1929550</v>
      </c>
      <c r="F56" s="26">
        <v>2233000</v>
      </c>
      <c r="G56" s="49">
        <v>2229000</v>
      </c>
      <c r="H56" s="55">
        <v>2091072</v>
      </c>
    </row>
    <row r="57" spans="1:8" x14ac:dyDescent="0.35">
      <c r="A57" s="5" t="s">
        <v>93</v>
      </c>
      <c r="B57" s="11">
        <v>196397200</v>
      </c>
      <c r="C57" s="11">
        <v>196538488</v>
      </c>
      <c r="D57" s="18">
        <v>170504286</v>
      </c>
      <c r="E57" s="21">
        <v>175565543</v>
      </c>
      <c r="F57" s="26">
        <v>175253200</v>
      </c>
      <c r="G57" s="49">
        <v>172048400</v>
      </c>
      <c r="H57" s="61">
        <v>176117196</v>
      </c>
    </row>
    <row r="58" spans="1:8" s="17" customFormat="1" x14ac:dyDescent="0.35">
      <c r="A58" s="15" t="s">
        <v>94</v>
      </c>
      <c r="B58" s="16">
        <f>SUM(B13:B56)</f>
        <v>252224999</v>
      </c>
      <c r="C58" s="16">
        <f>SUM(C13:C56)</f>
        <v>249275707</v>
      </c>
      <c r="D58" s="16">
        <f>SUM(D13:D56)</f>
        <v>216531700</v>
      </c>
      <c r="E58" s="24">
        <f>SUM(E13:E45,E46:E56)</f>
        <v>217699533</v>
      </c>
      <c r="F58" s="24">
        <f>SUM(F13:F45,F46:F56)</f>
        <v>219234149</v>
      </c>
      <c r="G58" s="51">
        <f>SUM(G13:G45,G46:G56)</f>
        <v>216070406</v>
      </c>
      <c r="H58" s="60">
        <f>SUM(H13:H45,H46:H56)</f>
        <v>226415273</v>
      </c>
    </row>
    <row r="59" spans="1:8" x14ac:dyDescent="0.35">
      <c r="E59" s="20"/>
    </row>
    <row r="60" spans="1:8" x14ac:dyDescent="0.35">
      <c r="E60" s="20"/>
    </row>
    <row r="61" spans="1:8" x14ac:dyDescent="0.35">
      <c r="E61" s="20"/>
    </row>
    <row r="62" spans="1:8" x14ac:dyDescent="0.35">
      <c r="E62" s="20"/>
    </row>
    <row r="63" spans="1:8" x14ac:dyDescent="0.35">
      <c r="E63" s="20"/>
    </row>
    <row r="64" spans="1:8" x14ac:dyDescent="0.35">
      <c r="E64" s="20"/>
    </row>
    <row r="65" spans="5:5" x14ac:dyDescent="0.35">
      <c r="E65" s="20"/>
    </row>
  </sheetData>
  <pageMargins left="0.7" right="0.7" top="0.75" bottom="0.75" header="0.3" footer="0.3"/>
  <ignoredErrors>
    <ignoredError sqref="C58:D58 B5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2272-9203-40B1-8F57-2A3FC8ADBAE6}">
  <dimension ref="A1:I20"/>
  <sheetViews>
    <sheetView topLeftCell="A7" zoomScale="190" zoomScaleNormal="190" workbookViewId="0">
      <pane xSplit="1" topLeftCell="D1" activePane="topRight" state="frozen"/>
      <selection activeCell="A4" sqref="A4"/>
      <selection pane="topRight" activeCell="D22" sqref="D22"/>
    </sheetView>
  </sheetViews>
  <sheetFormatPr defaultRowHeight="14.5" x14ac:dyDescent="0.35"/>
  <cols>
    <col min="1" max="1" width="32.26953125" customWidth="1"/>
    <col min="2" max="7" width="17" bestFit="1" customWidth="1"/>
    <col min="8" max="8" width="17.1796875" customWidth="1"/>
  </cols>
  <sheetData>
    <row r="1" spans="1:9" x14ac:dyDescent="0.35">
      <c r="A1" t="s">
        <v>0</v>
      </c>
    </row>
    <row r="2" spans="1:9" x14ac:dyDescent="0.35">
      <c r="A2" t="s">
        <v>1</v>
      </c>
    </row>
    <row r="3" spans="1:9" x14ac:dyDescent="0.35">
      <c r="A3" t="s">
        <v>2</v>
      </c>
    </row>
    <row r="4" spans="1:9" x14ac:dyDescent="0.35">
      <c r="A4" t="s">
        <v>3</v>
      </c>
    </row>
    <row r="7" spans="1:9" x14ac:dyDescent="0.35">
      <c r="A7" t="s">
        <v>95</v>
      </c>
    </row>
    <row r="8" spans="1:9" x14ac:dyDescent="0.35">
      <c r="A8" s="44" t="s">
        <v>47</v>
      </c>
    </row>
    <row r="10" spans="1:9" x14ac:dyDescent="0.35">
      <c r="A10" s="6" t="s">
        <v>48</v>
      </c>
      <c r="B10" s="8" t="s">
        <v>8</v>
      </c>
      <c r="C10" s="8" t="s">
        <v>9</v>
      </c>
      <c r="D10" s="19" t="s">
        <v>10</v>
      </c>
      <c r="E10" s="23" t="s">
        <v>11</v>
      </c>
      <c r="F10" s="25" t="s">
        <v>12</v>
      </c>
      <c r="G10" s="25" t="s">
        <v>13</v>
      </c>
      <c r="H10" s="25" t="s">
        <v>14</v>
      </c>
    </row>
    <row r="11" spans="1:9" x14ac:dyDescent="0.35">
      <c r="A11" s="29" t="s">
        <v>49</v>
      </c>
      <c r="B11" s="30">
        <v>108503892</v>
      </c>
      <c r="C11" s="30">
        <v>106947304</v>
      </c>
      <c r="D11" s="30">
        <v>92953723</v>
      </c>
      <c r="E11" s="30">
        <v>97063076</v>
      </c>
      <c r="F11" s="30">
        <v>92770495</v>
      </c>
      <c r="G11" s="30">
        <v>97230463</v>
      </c>
      <c r="H11" s="30">
        <v>98710197</v>
      </c>
      <c r="I11" s="76"/>
    </row>
    <row r="12" spans="1:9" x14ac:dyDescent="0.35">
      <c r="A12" s="29" t="s">
        <v>61</v>
      </c>
      <c r="B12" s="30">
        <v>41346872</v>
      </c>
      <c r="C12" s="30">
        <v>38680362</v>
      </c>
      <c r="D12" s="30">
        <v>31922204</v>
      </c>
      <c r="E12" s="30">
        <v>29961075</v>
      </c>
      <c r="F12" s="30">
        <v>28660501</v>
      </c>
      <c r="G12" s="30">
        <v>29316141</v>
      </c>
      <c r="H12" s="30">
        <v>30416514</v>
      </c>
      <c r="I12" s="76"/>
    </row>
    <row r="13" spans="1:9" s="2" customFormat="1" x14ac:dyDescent="0.35">
      <c r="A13" s="31" t="s">
        <v>62</v>
      </c>
      <c r="B13" s="30">
        <v>8198545</v>
      </c>
      <c r="C13" s="30">
        <v>5818665</v>
      </c>
      <c r="D13" s="32">
        <v>5438816</v>
      </c>
      <c r="E13" s="33">
        <v>5680431</v>
      </c>
      <c r="F13" s="34">
        <v>5048415</v>
      </c>
      <c r="G13" s="34">
        <v>5733390</v>
      </c>
      <c r="H13" s="34">
        <v>6024219</v>
      </c>
      <c r="I13" s="76"/>
    </row>
    <row r="14" spans="1:9" x14ac:dyDescent="0.35">
      <c r="A14" s="29" t="s">
        <v>70</v>
      </c>
      <c r="B14" s="30">
        <v>13763689</v>
      </c>
      <c r="C14" s="30">
        <v>12580015</v>
      </c>
      <c r="D14" s="30">
        <v>10084424</v>
      </c>
      <c r="E14" s="30">
        <v>10104223</v>
      </c>
      <c r="F14" s="30">
        <v>10801848</v>
      </c>
      <c r="G14" s="30">
        <v>10269864</v>
      </c>
      <c r="H14" s="30">
        <v>9956953</v>
      </c>
      <c r="I14" s="76"/>
    </row>
    <row r="15" spans="1:9" x14ac:dyDescent="0.35">
      <c r="A15" s="31" t="s">
        <v>81</v>
      </c>
      <c r="B15" s="30">
        <v>14600000</v>
      </c>
      <c r="C15" s="30">
        <v>9175600</v>
      </c>
      <c r="D15" s="32">
        <v>10495869</v>
      </c>
      <c r="E15" s="33">
        <v>16524038</v>
      </c>
      <c r="F15" s="34">
        <v>16042500</v>
      </c>
      <c r="G15" s="34">
        <v>16438500</v>
      </c>
      <c r="H15" s="75">
        <v>18993631</v>
      </c>
      <c r="I15" s="76"/>
    </row>
    <row r="16" spans="1:9" x14ac:dyDescent="0.35">
      <c r="A16" s="29" t="s">
        <v>82</v>
      </c>
      <c r="B16" s="30">
        <v>717238</v>
      </c>
      <c r="C16" s="30">
        <v>1476842</v>
      </c>
      <c r="D16" s="30">
        <v>4020786</v>
      </c>
      <c r="E16" s="30">
        <v>2068692</v>
      </c>
      <c r="F16" s="30">
        <v>4518600</v>
      </c>
      <c r="G16" s="30">
        <v>4436000</v>
      </c>
      <c r="H16" s="30">
        <v>3969300</v>
      </c>
      <c r="I16" s="76"/>
    </row>
    <row r="17" spans="1:9" x14ac:dyDescent="0.35">
      <c r="A17" s="31" t="s">
        <v>86</v>
      </c>
      <c r="B17" s="30">
        <v>7762782</v>
      </c>
      <c r="C17" s="30">
        <v>19982541</v>
      </c>
      <c r="D17" s="32">
        <v>13574654</v>
      </c>
      <c r="E17" s="32">
        <v>12234458</v>
      </c>
      <c r="F17" s="32">
        <v>15177841</v>
      </c>
      <c r="G17" s="32">
        <v>6395043</v>
      </c>
      <c r="H17" s="30">
        <v>5955310</v>
      </c>
      <c r="I17" s="76"/>
    </row>
    <row r="18" spans="1:9" x14ac:dyDescent="0.35">
      <c r="A18" s="31" t="s">
        <v>92</v>
      </c>
      <c r="B18" s="30">
        <v>1504182</v>
      </c>
      <c r="C18" s="30">
        <v>1877159</v>
      </c>
      <c r="D18" s="32">
        <v>2013810</v>
      </c>
      <c r="E18" s="33">
        <v>1929550</v>
      </c>
      <c r="F18" s="34">
        <v>2233000</v>
      </c>
      <c r="G18" s="34">
        <v>2229000</v>
      </c>
      <c r="H18" s="34">
        <v>2091072</v>
      </c>
      <c r="I18" s="76"/>
    </row>
    <row r="19" spans="1:9" x14ac:dyDescent="0.35">
      <c r="A19" s="5" t="s">
        <v>93</v>
      </c>
      <c r="B19" s="11">
        <v>196397200</v>
      </c>
      <c r="C19" s="11">
        <v>196538488</v>
      </c>
      <c r="D19" s="18">
        <v>170504286</v>
      </c>
      <c r="E19" s="21">
        <v>175565543</v>
      </c>
      <c r="F19" s="26">
        <v>175253200</v>
      </c>
      <c r="G19" s="26">
        <v>172048400</v>
      </c>
      <c r="H19" s="26">
        <v>176117196</v>
      </c>
      <c r="I19" s="76"/>
    </row>
    <row r="20" spans="1:9" x14ac:dyDescent="0.35">
      <c r="A20" s="15" t="s">
        <v>94</v>
      </c>
      <c r="B20" s="16">
        <f>SUM(B11:B18)</f>
        <v>196397200</v>
      </c>
      <c r="C20" s="16">
        <f>SUM(C11:C18)</f>
        <v>196538488</v>
      </c>
      <c r="D20" s="16">
        <f>SUM(D11:D18)</f>
        <v>170504286</v>
      </c>
      <c r="E20" s="24">
        <f>SUM(E11:E18)</f>
        <v>175565543</v>
      </c>
      <c r="F20" s="24">
        <f t="shared" ref="F20" si="0">SUM(F11:F18)</f>
        <v>175253200</v>
      </c>
      <c r="G20" s="24">
        <f>SUM(G11:G18)</f>
        <v>172048401</v>
      </c>
      <c r="H20" s="24">
        <f>SUM(H11:H18)</f>
        <v>176117196</v>
      </c>
    </row>
  </sheetData>
  <pageMargins left="0.7" right="0.7" top="0.75" bottom="0.75" header="0.3" footer="0.3"/>
  <ignoredErrors>
    <ignoredError sqref="C20:H20 B2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C558-092C-4AC1-B0A8-C3FB474F7615}">
  <dimension ref="A1:H21"/>
  <sheetViews>
    <sheetView topLeftCell="A13" workbookViewId="0">
      <selection activeCell="A14" sqref="A14"/>
    </sheetView>
  </sheetViews>
  <sheetFormatPr defaultRowHeight="14.5" x14ac:dyDescent="0.35"/>
  <cols>
    <col min="1" max="1" width="33" customWidth="1"/>
    <col min="2" max="6" width="17" customWidth="1"/>
    <col min="7" max="8" width="17.26953125" style="36" customWidth="1"/>
  </cols>
  <sheetData>
    <row r="1" spans="1:8" x14ac:dyDescent="0.35">
      <c r="A1" t="s">
        <v>0</v>
      </c>
    </row>
    <row r="2" spans="1:8" x14ac:dyDescent="0.35">
      <c r="A2" t="s">
        <v>1</v>
      </c>
    </row>
    <row r="3" spans="1:8" x14ac:dyDescent="0.35">
      <c r="A3" t="s">
        <v>2</v>
      </c>
    </row>
    <row r="4" spans="1:8" x14ac:dyDescent="0.35">
      <c r="A4" t="s">
        <v>3</v>
      </c>
    </row>
    <row r="7" spans="1:8" x14ac:dyDescent="0.35">
      <c r="A7" t="s">
        <v>96</v>
      </c>
    </row>
    <row r="8" spans="1:8" x14ac:dyDescent="0.35">
      <c r="A8" s="44" t="s">
        <v>47</v>
      </c>
    </row>
    <row r="10" spans="1:8" x14ac:dyDescent="0.35">
      <c r="A10" s="64" t="s">
        <v>48</v>
      </c>
      <c r="B10" s="80" t="s">
        <v>8</v>
      </c>
      <c r="C10" s="80" t="s">
        <v>9</v>
      </c>
      <c r="D10" s="81" t="s">
        <v>10</v>
      </c>
      <c r="E10" s="82" t="s">
        <v>11</v>
      </c>
      <c r="F10" s="83" t="s">
        <v>12</v>
      </c>
      <c r="G10" s="84" t="s">
        <v>13</v>
      </c>
      <c r="H10" s="84" t="s">
        <v>14</v>
      </c>
    </row>
    <row r="11" spans="1:8" x14ac:dyDescent="0.35">
      <c r="A11" s="4" t="s">
        <v>49</v>
      </c>
      <c r="B11" s="37">
        <v>0.55247168493237175</v>
      </c>
      <c r="C11" s="37">
        <v>0.54415450677528365</v>
      </c>
      <c r="D11" s="37">
        <v>0.54516942172351024</v>
      </c>
      <c r="E11" s="37">
        <v>0.55285948678437435</v>
      </c>
      <c r="F11" s="38">
        <v>0.52935121869386692</v>
      </c>
      <c r="G11" s="37">
        <v>0.56513436006882733</v>
      </c>
      <c r="H11" s="37">
        <v>0.56048017593920807</v>
      </c>
    </row>
    <row r="12" spans="1:8" x14ac:dyDescent="0.35">
      <c r="A12" s="4" t="s">
        <v>61</v>
      </c>
      <c r="B12" s="37">
        <v>0.2105267895876316</v>
      </c>
      <c r="C12" s="37">
        <v>0.19680807761175001</v>
      </c>
      <c r="D12" s="37">
        <v>0.1872222965703044</v>
      </c>
      <c r="E12" s="37">
        <v>0.17065464263679575</v>
      </c>
      <c r="F12" s="38">
        <v>0.16353767577425118</v>
      </c>
      <c r="G12" s="37">
        <v>0.17039473095713339</v>
      </c>
      <c r="H12" s="37">
        <v>0.17270609963606279</v>
      </c>
    </row>
    <row r="13" spans="1:8" s="2" customFormat="1" x14ac:dyDescent="0.35">
      <c r="A13" s="12" t="s">
        <v>62</v>
      </c>
      <c r="B13" s="37">
        <v>4.1744714283095688E-2</v>
      </c>
      <c r="C13" s="37">
        <v>2.9605727912183796E-2</v>
      </c>
      <c r="D13" s="35">
        <v>3.1898412219385497E-2</v>
      </c>
      <c r="E13" s="39">
        <v>3.235504474815995E-2</v>
      </c>
      <c r="F13" s="38">
        <v>2.8806406958617588E-2</v>
      </c>
      <c r="G13" s="37">
        <v>3.332428529806563E-2</v>
      </c>
      <c r="H13" s="37">
        <v>3.4205739909690593E-2</v>
      </c>
    </row>
    <row r="14" spans="1:8" x14ac:dyDescent="0.35">
      <c r="A14" s="4" t="s">
        <v>70</v>
      </c>
      <c r="B14" s="37">
        <v>7.0080882008501141E-2</v>
      </c>
      <c r="C14" s="37">
        <v>6.4007895491696262E-2</v>
      </c>
      <c r="D14" s="37">
        <v>5.914469504889748E-2</v>
      </c>
      <c r="E14" s="37">
        <v>5.7552426446230397E-2</v>
      </c>
      <c r="F14" s="38">
        <v>6.1635667708207324E-2</v>
      </c>
      <c r="G14" s="37">
        <v>5.9691714310091147E-2</v>
      </c>
      <c r="H14" s="37">
        <v>5.6535950072700451E-2</v>
      </c>
    </row>
    <row r="15" spans="1:8" x14ac:dyDescent="0.35">
      <c r="A15" s="12" t="s">
        <v>81</v>
      </c>
      <c r="B15" s="37">
        <v>7.4339145364597861E-2</v>
      </c>
      <c r="C15" s="37">
        <v>4.668602111154941E-2</v>
      </c>
      <c r="D15" s="35">
        <v>6.1557801544062068E-2</v>
      </c>
      <c r="E15" s="39">
        <v>9.4118912616013725E-2</v>
      </c>
      <c r="F15" s="38">
        <v>9.1538984737511209E-2</v>
      </c>
      <c r="G15" s="37">
        <v>9.5545787722839684E-2</v>
      </c>
      <c r="H15" s="37">
        <v>0.1078465444112567</v>
      </c>
    </row>
    <row r="16" spans="1:8" x14ac:dyDescent="0.35">
      <c r="A16" s="4" t="s">
        <v>82</v>
      </c>
      <c r="B16" s="37">
        <v>3.6519767084255785E-3</v>
      </c>
      <c r="C16" s="37">
        <v>7.5142635675512067E-3</v>
      </c>
      <c r="D16" s="37">
        <v>2.358172978713274E-2</v>
      </c>
      <c r="E16" s="37">
        <v>1.1783018265719715E-2</v>
      </c>
      <c r="F16" s="38">
        <v>2.5783266724944253E-2</v>
      </c>
      <c r="G16" s="37">
        <v>2.5783442183807334E-2</v>
      </c>
      <c r="H16" s="37">
        <v>2.2537833273248344E-2</v>
      </c>
    </row>
    <row r="17" spans="1:8" x14ac:dyDescent="0.35">
      <c r="A17" s="12" t="s">
        <v>86</v>
      </c>
      <c r="B17" s="37">
        <v>3.9525930104909845E-2</v>
      </c>
      <c r="C17" s="37">
        <v>0.10167240627189521</v>
      </c>
      <c r="D17" s="35">
        <v>7.961473766119874E-2</v>
      </c>
      <c r="E17" s="35">
        <v>6.9685986161874602E-2</v>
      </c>
      <c r="F17" s="39">
        <v>8.660521462660882E-2</v>
      </c>
      <c r="G17" s="37">
        <v>3.7170022870482822E-2</v>
      </c>
      <c r="H17" s="37">
        <v>3.3814472040538279E-2</v>
      </c>
    </row>
    <row r="18" spans="1:8" x14ac:dyDescent="0.35">
      <c r="A18" s="12" t="s">
        <v>92</v>
      </c>
      <c r="B18" s="37">
        <v>7.658877010466544E-3</v>
      </c>
      <c r="C18" s="37">
        <v>9.5511012580904772E-3</v>
      </c>
      <c r="D18" s="35">
        <v>1.1810905445508859E-2</v>
      </c>
      <c r="E18" s="39">
        <v>1.0990482340831538E-2</v>
      </c>
      <c r="F18" s="38">
        <v>1.2741564775992678E-2</v>
      </c>
      <c r="G18" s="37">
        <v>1.2955656588752603E-2</v>
      </c>
      <c r="H18" s="37">
        <v>1.1873184717294727E-2</v>
      </c>
    </row>
    <row r="21" spans="1:8" x14ac:dyDescent="0.35">
      <c r="A21" s="77" t="s">
        <v>93</v>
      </c>
      <c r="B21" s="78">
        <v>196397200</v>
      </c>
      <c r="C21" s="78">
        <v>196538488</v>
      </c>
      <c r="D21" s="78">
        <v>170504286</v>
      </c>
      <c r="E21" s="78">
        <v>175565543</v>
      </c>
      <c r="F21" s="78">
        <v>175253200</v>
      </c>
      <c r="G21" s="79">
        <v>172048400</v>
      </c>
      <c r="H21" s="79">
        <v>176117196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ADD9-93C4-4D58-9795-9DEC83F10F9B}">
  <dimension ref="A1:H20"/>
  <sheetViews>
    <sheetView topLeftCell="A7" workbookViewId="0">
      <selection activeCell="A10" sqref="A10"/>
    </sheetView>
  </sheetViews>
  <sheetFormatPr defaultRowHeight="14.5" x14ac:dyDescent="0.35"/>
  <cols>
    <col min="1" max="1" width="44.453125" customWidth="1"/>
    <col min="2" max="3" width="16.26953125" bestFit="1" customWidth="1"/>
    <col min="4" max="7" width="15.26953125" bestFit="1" customWidth="1"/>
    <col min="8" max="8" width="15.7265625" customWidth="1"/>
  </cols>
  <sheetData>
    <row r="1" spans="1:8" x14ac:dyDescent="0.35">
      <c r="A1" t="s">
        <v>0</v>
      </c>
    </row>
    <row r="2" spans="1:8" x14ac:dyDescent="0.35">
      <c r="A2" t="s">
        <v>1</v>
      </c>
    </row>
    <row r="3" spans="1:8" x14ac:dyDescent="0.35">
      <c r="A3" t="s">
        <v>2</v>
      </c>
    </row>
    <row r="4" spans="1:8" x14ac:dyDescent="0.35">
      <c r="A4" t="s">
        <v>3</v>
      </c>
    </row>
    <row r="7" spans="1:8" x14ac:dyDescent="0.35">
      <c r="A7" s="2" t="s">
        <v>97</v>
      </c>
    </row>
    <row r="8" spans="1:8" x14ac:dyDescent="0.35">
      <c r="A8" s="44" t="s">
        <v>47</v>
      </c>
    </row>
    <row r="10" spans="1:8" x14ac:dyDescent="0.35">
      <c r="A10" s="6" t="s">
        <v>48</v>
      </c>
      <c r="B10" s="8" t="s">
        <v>8</v>
      </c>
      <c r="C10" s="8" t="s">
        <v>9</v>
      </c>
      <c r="D10" s="19" t="s">
        <v>10</v>
      </c>
      <c r="E10" s="23" t="s">
        <v>11</v>
      </c>
      <c r="F10" s="25" t="s">
        <v>12</v>
      </c>
      <c r="G10" s="25" t="s">
        <v>13</v>
      </c>
      <c r="H10" s="25" t="s">
        <v>14</v>
      </c>
    </row>
    <row r="11" spans="1:8" x14ac:dyDescent="0.35">
      <c r="A11" s="13" t="s">
        <v>50</v>
      </c>
      <c r="B11" s="11">
        <v>10331239</v>
      </c>
      <c r="C11" s="11">
        <v>10455991</v>
      </c>
      <c r="D11" s="18">
        <v>8668617</v>
      </c>
      <c r="E11" s="21">
        <v>8843062</v>
      </c>
      <c r="F11" s="26">
        <v>8102071</v>
      </c>
      <c r="G11" s="26">
        <v>8535857</v>
      </c>
      <c r="H11" s="53">
        <v>8752712</v>
      </c>
    </row>
    <row r="12" spans="1:8" x14ac:dyDescent="0.35">
      <c r="A12" s="13" t="s">
        <v>51</v>
      </c>
      <c r="B12" s="11">
        <v>3747306</v>
      </c>
      <c r="C12" s="11">
        <v>3703126</v>
      </c>
      <c r="D12" s="18">
        <v>3222996</v>
      </c>
      <c r="E12" s="21">
        <v>3510111</v>
      </c>
      <c r="F12" s="26">
        <v>3482015</v>
      </c>
      <c r="G12" s="26">
        <v>3890004</v>
      </c>
      <c r="H12" s="52">
        <v>3903095</v>
      </c>
    </row>
    <row r="13" spans="1:8" x14ac:dyDescent="0.35">
      <c r="A13" s="13" t="s">
        <v>52</v>
      </c>
      <c r="B13" s="11">
        <v>18713686</v>
      </c>
      <c r="C13" s="11">
        <v>17822938</v>
      </c>
      <c r="D13" s="18">
        <v>16223590</v>
      </c>
      <c r="E13" s="21">
        <v>16786793</v>
      </c>
      <c r="F13" s="26">
        <v>16371699</v>
      </c>
      <c r="G13" s="26">
        <v>16526121</v>
      </c>
      <c r="H13" s="85">
        <v>17011281</v>
      </c>
    </row>
    <row r="14" spans="1:8" x14ac:dyDescent="0.35">
      <c r="A14" s="13" t="s">
        <v>53</v>
      </c>
      <c r="B14" s="11">
        <v>14406152</v>
      </c>
      <c r="C14" s="11">
        <v>14266002</v>
      </c>
      <c r="D14" s="18">
        <v>12391469</v>
      </c>
      <c r="E14" s="21">
        <v>13463899</v>
      </c>
      <c r="F14" s="26">
        <v>12596628</v>
      </c>
      <c r="G14" s="26">
        <v>13107107</v>
      </c>
      <c r="H14" s="85">
        <v>13356697</v>
      </c>
    </row>
    <row r="15" spans="1:8" x14ac:dyDescent="0.35">
      <c r="A15" s="13" t="s">
        <v>54</v>
      </c>
      <c r="B15" s="11">
        <v>4073128</v>
      </c>
      <c r="C15" s="11">
        <v>4048506</v>
      </c>
      <c r="D15" s="18">
        <v>3386596</v>
      </c>
      <c r="E15" s="21">
        <v>3539746</v>
      </c>
      <c r="F15" s="26">
        <v>3224038</v>
      </c>
      <c r="G15" s="26">
        <v>3608325</v>
      </c>
      <c r="H15" s="26">
        <v>3656372</v>
      </c>
    </row>
    <row r="16" spans="1:8" x14ac:dyDescent="0.35">
      <c r="A16" s="13" t="s">
        <v>56</v>
      </c>
      <c r="B16" s="11">
        <v>8010016</v>
      </c>
      <c r="C16" s="11">
        <v>7006236</v>
      </c>
      <c r="D16" s="18">
        <v>6239650</v>
      </c>
      <c r="E16" s="21">
        <v>6923173</v>
      </c>
      <c r="F16" s="26">
        <v>6981357</v>
      </c>
      <c r="G16" s="26">
        <v>6896535</v>
      </c>
      <c r="H16" s="85">
        <v>6934745</v>
      </c>
    </row>
    <row r="17" spans="1:8" x14ac:dyDescent="0.35">
      <c r="A17" s="13" t="s">
        <v>57</v>
      </c>
      <c r="B17" s="11">
        <v>17945845</v>
      </c>
      <c r="C17" s="11">
        <v>17842526</v>
      </c>
      <c r="D17" s="18">
        <v>14394356</v>
      </c>
      <c r="E17" s="21">
        <v>14900332</v>
      </c>
      <c r="F17" s="26">
        <v>13887604</v>
      </c>
      <c r="G17" s="26">
        <v>14910506</v>
      </c>
      <c r="H17" s="85">
        <v>14975938</v>
      </c>
    </row>
    <row r="18" spans="1:8" x14ac:dyDescent="0.35">
      <c r="A18" s="13" t="s">
        <v>58</v>
      </c>
      <c r="B18" s="11">
        <v>14396553</v>
      </c>
      <c r="C18" s="11">
        <v>14778806</v>
      </c>
      <c r="D18" s="18">
        <v>12560866</v>
      </c>
      <c r="E18" s="21">
        <v>13197382</v>
      </c>
      <c r="F18" s="26">
        <v>13037616</v>
      </c>
      <c r="G18" s="26">
        <v>13529453</v>
      </c>
      <c r="H18" s="85">
        <v>13785721</v>
      </c>
    </row>
    <row r="19" spans="1:8" x14ac:dyDescent="0.35">
      <c r="A19" s="13" t="s">
        <v>59</v>
      </c>
      <c r="B19" s="11">
        <v>16134049</v>
      </c>
      <c r="C19" s="11">
        <v>16260477</v>
      </c>
      <c r="D19" s="18">
        <v>14981196</v>
      </c>
      <c r="E19" s="21">
        <v>14987118</v>
      </c>
      <c r="F19" s="26">
        <v>14119982</v>
      </c>
      <c r="G19" s="26">
        <v>15053382</v>
      </c>
      <c r="H19" s="85">
        <v>15151528</v>
      </c>
    </row>
    <row r="20" spans="1:8" x14ac:dyDescent="0.35">
      <c r="A20" s="13" t="s">
        <v>60</v>
      </c>
      <c r="B20" s="11">
        <v>745918</v>
      </c>
      <c r="C20" s="11">
        <v>762696</v>
      </c>
      <c r="D20" s="18">
        <v>884387</v>
      </c>
      <c r="E20" s="21">
        <v>911460</v>
      </c>
      <c r="F20" s="26">
        <v>967485</v>
      </c>
      <c r="G20" s="26">
        <v>1173173</v>
      </c>
      <c r="H20" s="85">
        <v>1182108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95C26-9516-494D-AAC5-78231D80DD2E}">
  <dimension ref="A1:AJ16"/>
  <sheetViews>
    <sheetView topLeftCell="H16" workbookViewId="0">
      <selection activeCell="H16" sqref="H16"/>
    </sheetView>
  </sheetViews>
  <sheetFormatPr defaultRowHeight="14.5" x14ac:dyDescent="0.35"/>
  <cols>
    <col min="1" max="1" width="16.26953125" customWidth="1"/>
    <col min="2" max="5" width="9.453125" customWidth="1"/>
    <col min="6" max="13" width="9.54296875" customWidth="1"/>
  </cols>
  <sheetData>
    <row r="1" spans="1:36" x14ac:dyDescent="0.35">
      <c r="A1" t="s">
        <v>0</v>
      </c>
    </row>
    <row r="2" spans="1:36" x14ac:dyDescent="0.35">
      <c r="A2" t="s">
        <v>1</v>
      </c>
    </row>
    <row r="3" spans="1:36" x14ac:dyDescent="0.35">
      <c r="A3" t="s">
        <v>2</v>
      </c>
    </row>
    <row r="4" spans="1:36" x14ac:dyDescent="0.35">
      <c r="A4" t="s">
        <v>3</v>
      </c>
    </row>
    <row r="7" spans="1:36" x14ac:dyDescent="0.35">
      <c r="A7" t="s">
        <v>98</v>
      </c>
    </row>
    <row r="8" spans="1:36" x14ac:dyDescent="0.35">
      <c r="A8" s="44" t="s">
        <v>99</v>
      </c>
    </row>
    <row r="12" spans="1:36" x14ac:dyDescent="0.35">
      <c r="A12" s="91" t="s">
        <v>100</v>
      </c>
      <c r="B12" s="90" t="s">
        <v>8</v>
      </c>
      <c r="C12" s="90"/>
      <c r="D12" s="90"/>
      <c r="E12" s="90"/>
      <c r="F12" s="90" t="s">
        <v>9</v>
      </c>
      <c r="G12" s="90"/>
      <c r="H12" s="90"/>
      <c r="I12" s="90"/>
      <c r="J12" s="90" t="s">
        <v>10</v>
      </c>
      <c r="K12" s="90"/>
      <c r="L12" s="90"/>
      <c r="M12" s="90"/>
      <c r="N12" s="90" t="s">
        <v>11</v>
      </c>
      <c r="O12" s="90"/>
      <c r="P12" s="90"/>
      <c r="Q12" s="90"/>
      <c r="R12" s="90"/>
      <c r="S12" s="90"/>
      <c r="T12" s="90" t="s">
        <v>12</v>
      </c>
      <c r="U12" s="90"/>
      <c r="V12" s="90"/>
      <c r="W12" s="90"/>
      <c r="X12" s="90"/>
      <c r="Y12" s="90"/>
      <c r="Z12" s="90"/>
      <c r="AA12" s="90" t="s">
        <v>13</v>
      </c>
      <c r="AB12" s="90"/>
      <c r="AC12" s="90"/>
      <c r="AD12" s="90"/>
      <c r="AE12" s="90"/>
      <c r="AF12" s="90"/>
      <c r="AG12" s="90"/>
      <c r="AH12" s="90" t="s">
        <v>14</v>
      </c>
      <c r="AI12" s="90"/>
      <c r="AJ12" s="90"/>
    </row>
    <row r="13" spans="1:36" s="45" customFormat="1" x14ac:dyDescent="0.35">
      <c r="A13" s="92"/>
      <c r="B13" s="64" t="s">
        <v>101</v>
      </c>
      <c r="C13" s="64" t="s">
        <v>102</v>
      </c>
      <c r="D13" s="64" t="s">
        <v>103</v>
      </c>
      <c r="E13" s="64" t="s">
        <v>24</v>
      </c>
      <c r="F13" s="64" t="s">
        <v>101</v>
      </c>
      <c r="G13" s="64" t="s">
        <v>102</v>
      </c>
      <c r="H13" s="64" t="s">
        <v>104</v>
      </c>
      <c r="I13" s="64" t="s">
        <v>24</v>
      </c>
      <c r="J13" s="64" t="s">
        <v>101</v>
      </c>
      <c r="K13" s="64" t="s">
        <v>102</v>
      </c>
      <c r="L13" s="64" t="s">
        <v>103</v>
      </c>
      <c r="M13" s="64" t="s">
        <v>105</v>
      </c>
      <c r="N13" s="64" t="s">
        <v>15</v>
      </c>
      <c r="O13" s="64" t="s">
        <v>102</v>
      </c>
      <c r="P13" s="64" t="s">
        <v>103</v>
      </c>
      <c r="Q13" s="64" t="s">
        <v>106</v>
      </c>
      <c r="R13" s="64" t="s">
        <v>107</v>
      </c>
      <c r="S13" s="64" t="s">
        <v>105</v>
      </c>
      <c r="T13" s="64" t="s">
        <v>101</v>
      </c>
      <c r="U13" s="64" t="s">
        <v>102</v>
      </c>
      <c r="V13" s="64" t="s">
        <v>103</v>
      </c>
      <c r="W13" s="64" t="s">
        <v>106</v>
      </c>
      <c r="X13" s="64" t="s">
        <v>108</v>
      </c>
      <c r="Y13" s="64" t="s">
        <v>109</v>
      </c>
      <c r="Z13" s="64" t="s">
        <v>105</v>
      </c>
      <c r="AA13" s="64" t="s">
        <v>101</v>
      </c>
      <c r="AB13" s="64" t="s">
        <v>102</v>
      </c>
      <c r="AC13" s="64" t="s">
        <v>103</v>
      </c>
      <c r="AD13" s="64" t="s">
        <v>106</v>
      </c>
      <c r="AE13" s="64" t="s">
        <v>108</v>
      </c>
      <c r="AF13" s="64" t="s">
        <v>107</v>
      </c>
      <c r="AG13" s="64" t="s">
        <v>105</v>
      </c>
      <c r="AH13" s="64" t="s">
        <v>101</v>
      </c>
      <c r="AI13" s="64" t="s">
        <v>106</v>
      </c>
      <c r="AJ13" s="64" t="s">
        <v>105</v>
      </c>
    </row>
    <row r="14" spans="1:36" x14ac:dyDescent="0.35">
      <c r="A14" s="4" t="s">
        <v>110</v>
      </c>
      <c r="B14" s="5">
        <v>47</v>
      </c>
      <c r="C14" s="5">
        <v>31</v>
      </c>
      <c r="D14" s="5">
        <v>1</v>
      </c>
      <c r="E14" s="5">
        <f>SUM(B14:D14)</f>
        <v>79</v>
      </c>
      <c r="F14" s="5">
        <v>47</v>
      </c>
      <c r="G14" s="5">
        <v>42</v>
      </c>
      <c r="H14" s="5">
        <v>1</v>
      </c>
      <c r="I14" s="5">
        <f>SUM(F14:H14)</f>
        <v>90</v>
      </c>
      <c r="J14" s="5">
        <v>61</v>
      </c>
      <c r="K14" s="5">
        <v>51</v>
      </c>
      <c r="L14" s="5">
        <v>1</v>
      </c>
      <c r="M14" s="5">
        <f>SUM(J14:L14)</f>
        <v>113</v>
      </c>
      <c r="N14" s="5">
        <v>63</v>
      </c>
      <c r="O14" s="5">
        <v>24</v>
      </c>
      <c r="P14" s="5">
        <v>1</v>
      </c>
      <c r="Q14" s="5">
        <v>1</v>
      </c>
      <c r="R14" s="5">
        <v>4</v>
      </c>
      <c r="S14" s="5">
        <f>SUM(N14:R14)</f>
        <v>93</v>
      </c>
      <c r="T14" s="5">
        <v>39</v>
      </c>
      <c r="U14" s="5">
        <v>21</v>
      </c>
      <c r="V14" s="5">
        <v>2</v>
      </c>
      <c r="W14" s="5">
        <v>2</v>
      </c>
      <c r="X14" s="5">
        <v>1</v>
      </c>
      <c r="Y14" s="5">
        <v>1</v>
      </c>
      <c r="Z14" s="5">
        <f>SUM(T14:Y14)</f>
        <v>66</v>
      </c>
      <c r="AA14" s="5">
        <v>38</v>
      </c>
      <c r="AB14" s="5">
        <v>27</v>
      </c>
      <c r="AC14" s="5">
        <v>4</v>
      </c>
      <c r="AD14" s="5">
        <v>4</v>
      </c>
      <c r="AE14" s="5">
        <v>1</v>
      </c>
      <c r="AF14" s="5">
        <v>4</v>
      </c>
      <c r="AG14" s="5">
        <f>SUM(AA14:AF14)</f>
        <v>78</v>
      </c>
      <c r="AH14" s="5">
        <v>33</v>
      </c>
      <c r="AI14" s="5">
        <v>1</v>
      </c>
      <c r="AJ14" s="5">
        <f>SUM(AH14:AI14)</f>
        <v>34</v>
      </c>
    </row>
    <row r="15" spans="1:36" x14ac:dyDescent="0.35">
      <c r="A15" s="4" t="s">
        <v>111</v>
      </c>
      <c r="B15" s="5">
        <v>151</v>
      </c>
      <c r="C15" s="5">
        <v>80</v>
      </c>
      <c r="D15" s="5">
        <v>11</v>
      </c>
      <c r="E15" s="5">
        <f t="shared" ref="E15:E16" si="0">SUM(B15:D15)</f>
        <v>242</v>
      </c>
      <c r="F15" s="5">
        <v>73</v>
      </c>
      <c r="G15" s="5">
        <v>93</v>
      </c>
      <c r="H15" s="5">
        <v>44</v>
      </c>
      <c r="I15" s="5">
        <f t="shared" ref="I15:I16" si="1">SUM(F15:H15)</f>
        <v>210</v>
      </c>
      <c r="J15" s="5">
        <v>147</v>
      </c>
      <c r="K15" s="5">
        <v>139</v>
      </c>
      <c r="L15" s="5">
        <v>42</v>
      </c>
      <c r="M15" s="5">
        <f t="shared" ref="M15:M16" si="2">SUM(J15:L15)</f>
        <v>328</v>
      </c>
      <c r="N15" s="5">
        <v>150</v>
      </c>
      <c r="O15" s="5">
        <v>114</v>
      </c>
      <c r="P15" s="5">
        <v>4</v>
      </c>
      <c r="Q15" s="5"/>
      <c r="R15" s="5"/>
      <c r="S15" s="5">
        <f t="shared" ref="S15:S16" si="3">SUM(N15:R15)</f>
        <v>268</v>
      </c>
      <c r="T15" s="5">
        <v>112</v>
      </c>
      <c r="U15" s="5">
        <v>98</v>
      </c>
      <c r="V15" s="5">
        <v>17</v>
      </c>
      <c r="W15" s="5"/>
      <c r="X15" s="5"/>
      <c r="Y15" s="5"/>
      <c r="Z15" s="5">
        <f t="shared" ref="Z15:Z16" si="4">SUM(T15:Y15)</f>
        <v>227</v>
      </c>
      <c r="AA15" s="5">
        <v>115</v>
      </c>
      <c r="AB15" s="5">
        <v>107</v>
      </c>
      <c r="AC15" s="5">
        <v>14</v>
      </c>
      <c r="AD15" s="5"/>
      <c r="AE15" s="5"/>
      <c r="AF15" s="5"/>
      <c r="AG15" s="5">
        <f t="shared" ref="AG15:AG16" si="5">SUM(AA15:AF15)</f>
        <v>236</v>
      </c>
      <c r="AH15" s="5">
        <v>156</v>
      </c>
      <c r="AI15" s="5"/>
      <c r="AJ15" s="5">
        <f t="shared" ref="AJ15:AJ16" si="6">SUM(AH15:AI15)</f>
        <v>156</v>
      </c>
    </row>
    <row r="16" spans="1:36" x14ac:dyDescent="0.35">
      <c r="A16" s="4" t="s">
        <v>112</v>
      </c>
      <c r="B16" s="5">
        <f>SUM(B14:B15)</f>
        <v>198</v>
      </c>
      <c r="C16" s="5">
        <f t="shared" ref="C16:F16" si="7">SUM(C14:C15)</f>
        <v>111</v>
      </c>
      <c r="D16" s="5">
        <f t="shared" si="7"/>
        <v>12</v>
      </c>
      <c r="E16" s="5">
        <f t="shared" si="0"/>
        <v>321</v>
      </c>
      <c r="F16" s="5">
        <f t="shared" si="7"/>
        <v>120</v>
      </c>
      <c r="G16" s="5">
        <f t="shared" ref="G16" si="8">SUM(G14:G15)</f>
        <v>135</v>
      </c>
      <c r="H16" s="5">
        <f t="shared" ref="H16:J16" si="9">SUM(H14:H15)</f>
        <v>45</v>
      </c>
      <c r="I16" s="5">
        <f t="shared" si="1"/>
        <v>300</v>
      </c>
      <c r="J16" s="5">
        <f t="shared" si="9"/>
        <v>208</v>
      </c>
      <c r="K16" s="5">
        <f t="shared" ref="K16" si="10">SUM(K14:K15)</f>
        <v>190</v>
      </c>
      <c r="L16" s="5">
        <f t="shared" ref="L16:N16" si="11">SUM(L14:L15)</f>
        <v>43</v>
      </c>
      <c r="M16" s="5">
        <f t="shared" si="2"/>
        <v>441</v>
      </c>
      <c r="N16" s="5">
        <f t="shared" si="11"/>
        <v>213</v>
      </c>
      <c r="O16" s="5">
        <f t="shared" ref="O16" si="12">SUM(O14:O15)</f>
        <v>138</v>
      </c>
      <c r="P16" s="5">
        <f t="shared" ref="P16:Q16" si="13">SUM(P14:P15)</f>
        <v>5</v>
      </c>
      <c r="Q16" s="5">
        <f t="shared" si="13"/>
        <v>1</v>
      </c>
      <c r="R16" s="5">
        <f t="shared" ref="R16" si="14">SUM(R14:R15)</f>
        <v>4</v>
      </c>
      <c r="S16" s="5">
        <f t="shared" si="3"/>
        <v>361</v>
      </c>
      <c r="T16" s="5">
        <f t="shared" ref="T16:U16" si="15">SUM(T14:T15)</f>
        <v>151</v>
      </c>
      <c r="U16" s="5">
        <f t="shared" si="15"/>
        <v>119</v>
      </c>
      <c r="V16" s="5">
        <f t="shared" ref="V16" si="16">SUM(V14:V15)</f>
        <v>19</v>
      </c>
      <c r="W16" s="5">
        <f t="shared" ref="W16:X16" si="17">SUM(W14:W15)</f>
        <v>2</v>
      </c>
      <c r="X16" s="5">
        <f t="shared" si="17"/>
        <v>1</v>
      </c>
      <c r="Y16" s="5">
        <f t="shared" ref="Y16" si="18">SUM(Y14:Y15)</f>
        <v>1</v>
      </c>
      <c r="Z16" s="5">
        <f t="shared" si="4"/>
        <v>293</v>
      </c>
      <c r="AA16" s="5">
        <f t="shared" ref="AA16:AB16" si="19">SUM(AA14:AA15)</f>
        <v>153</v>
      </c>
      <c r="AB16" s="5">
        <f t="shared" si="19"/>
        <v>134</v>
      </c>
      <c r="AC16" s="5">
        <f t="shared" ref="AC16" si="20">SUM(AC14:AC15)</f>
        <v>18</v>
      </c>
      <c r="AD16" s="5">
        <f t="shared" ref="AD16:AE16" si="21">SUM(AD14:AD15)</f>
        <v>4</v>
      </c>
      <c r="AE16" s="5">
        <f t="shared" si="21"/>
        <v>1</v>
      </c>
      <c r="AF16" s="5">
        <f t="shared" ref="AF16" si="22">SUM(AF14:AF15)</f>
        <v>4</v>
      </c>
      <c r="AG16" s="5">
        <f t="shared" si="5"/>
        <v>314</v>
      </c>
      <c r="AH16" s="5">
        <f t="shared" ref="AH16:AI16" si="23">SUM(AH14:AH15)</f>
        <v>189</v>
      </c>
      <c r="AI16" s="5">
        <f t="shared" si="23"/>
        <v>1</v>
      </c>
      <c r="AJ16" s="5">
        <f t="shared" si="6"/>
        <v>190</v>
      </c>
    </row>
  </sheetData>
  <mergeCells count="8">
    <mergeCell ref="T12:Z12"/>
    <mergeCell ref="AA12:AG12"/>
    <mergeCell ref="AH12:AJ12"/>
    <mergeCell ref="A12:A13"/>
    <mergeCell ref="B12:E12"/>
    <mergeCell ref="F12:I12"/>
    <mergeCell ref="J12:M12"/>
    <mergeCell ref="N12:S12"/>
  </mergeCells>
  <pageMargins left="0.7" right="0.7" top="0.75" bottom="0.75" header="0.3" footer="0.3"/>
  <pageSetup orientation="portrait" r:id="rId1"/>
  <ignoredErrors>
    <ignoredError sqref="E16 I16 M16 S16 Z16 AG1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E54B-8255-4619-A9EB-EB6C957A584B}">
  <dimension ref="A1:N16"/>
  <sheetViews>
    <sheetView workbookViewId="0">
      <selection activeCell="N16" sqref="N12:N16"/>
    </sheetView>
  </sheetViews>
  <sheetFormatPr defaultRowHeight="14.5" x14ac:dyDescent="0.35"/>
  <cols>
    <col min="1" max="1" width="22.1796875" customWidth="1"/>
    <col min="2" max="13" width="10" customWidth="1"/>
    <col min="14" max="14" width="1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t="s">
        <v>3</v>
      </c>
    </row>
    <row r="7" spans="1:14" x14ac:dyDescent="0.35">
      <c r="A7" t="s">
        <v>113</v>
      </c>
    </row>
    <row r="8" spans="1:14" x14ac:dyDescent="0.35">
      <c r="A8" s="44" t="s">
        <v>114</v>
      </c>
    </row>
    <row r="9" spans="1:14" x14ac:dyDescent="0.35">
      <c r="A9" s="43" t="s">
        <v>115</v>
      </c>
    </row>
    <row r="10" spans="1:14" x14ac:dyDescent="0.35">
      <c r="A10" s="43"/>
    </row>
    <row r="12" spans="1:14" x14ac:dyDescent="0.35">
      <c r="A12" s="94"/>
      <c r="B12" s="93" t="s">
        <v>8</v>
      </c>
      <c r="C12" s="93"/>
      <c r="D12" s="93" t="s">
        <v>9</v>
      </c>
      <c r="E12" s="93"/>
      <c r="F12" s="93" t="s">
        <v>10</v>
      </c>
      <c r="G12" s="93"/>
      <c r="H12" s="93" t="s">
        <v>11</v>
      </c>
      <c r="I12" s="93"/>
      <c r="J12" s="93" t="s">
        <v>116</v>
      </c>
      <c r="K12" s="93"/>
      <c r="L12" s="93" t="s">
        <v>13</v>
      </c>
      <c r="M12" s="93"/>
      <c r="N12" s="42" t="s">
        <v>14</v>
      </c>
    </row>
    <row r="13" spans="1:14" x14ac:dyDescent="0.35">
      <c r="A13" s="95"/>
      <c r="B13" s="41" t="s">
        <v>15</v>
      </c>
      <c r="C13" s="41" t="s">
        <v>16</v>
      </c>
      <c r="D13" s="41" t="s">
        <v>15</v>
      </c>
      <c r="E13" s="41" t="s">
        <v>16</v>
      </c>
      <c r="F13" s="41" t="s">
        <v>15</v>
      </c>
      <c r="G13" s="41" t="s">
        <v>16</v>
      </c>
      <c r="H13" s="41" t="s">
        <v>15</v>
      </c>
      <c r="I13" s="41" t="s">
        <v>16</v>
      </c>
      <c r="J13" s="41" t="s">
        <v>15</v>
      </c>
      <c r="K13" s="41" t="s">
        <v>16</v>
      </c>
      <c r="L13" s="41" t="s">
        <v>15</v>
      </c>
      <c r="M13" s="41" t="s">
        <v>16</v>
      </c>
      <c r="N13" s="41" t="s">
        <v>15</v>
      </c>
    </row>
    <row r="14" spans="1:14" x14ac:dyDescent="0.35">
      <c r="A14" s="5" t="s">
        <v>117</v>
      </c>
      <c r="B14" s="5">
        <v>1366</v>
      </c>
      <c r="C14" s="5">
        <v>1366</v>
      </c>
      <c r="D14" s="5">
        <v>1269</v>
      </c>
      <c r="E14" s="5">
        <v>1270</v>
      </c>
      <c r="F14" s="5">
        <v>1246</v>
      </c>
      <c r="G14" s="5">
        <v>1214</v>
      </c>
      <c r="H14" s="5">
        <v>1151</v>
      </c>
      <c r="I14" s="5">
        <v>1133</v>
      </c>
      <c r="J14" s="5">
        <v>1079</v>
      </c>
      <c r="K14" s="5">
        <v>1060</v>
      </c>
      <c r="L14" s="5">
        <v>1045</v>
      </c>
      <c r="M14" s="5">
        <v>1018</v>
      </c>
      <c r="N14" s="5">
        <v>1001</v>
      </c>
    </row>
    <row r="15" spans="1:14" x14ac:dyDescent="0.35">
      <c r="A15" s="5" t="s">
        <v>118</v>
      </c>
      <c r="B15" s="5">
        <v>1248</v>
      </c>
      <c r="C15" s="5">
        <v>1247</v>
      </c>
      <c r="D15" s="5">
        <v>1227</v>
      </c>
      <c r="E15" s="5">
        <v>1220</v>
      </c>
      <c r="F15" s="5">
        <v>1291</v>
      </c>
      <c r="G15" s="5">
        <v>1243</v>
      </c>
      <c r="H15" s="5">
        <v>1201</v>
      </c>
      <c r="I15" s="5">
        <v>1197</v>
      </c>
      <c r="J15" s="5">
        <v>1221</v>
      </c>
      <c r="K15" s="5">
        <v>923</v>
      </c>
      <c r="L15" s="5">
        <v>1268</v>
      </c>
      <c r="M15" s="5">
        <v>1336</v>
      </c>
      <c r="N15" s="5">
        <v>1287</v>
      </c>
    </row>
    <row r="16" spans="1:14" x14ac:dyDescent="0.35">
      <c r="A16" s="40" t="s">
        <v>105</v>
      </c>
      <c r="B16" s="40">
        <f>SUM(B14:B15)</f>
        <v>2614</v>
      </c>
      <c r="C16" s="40">
        <f t="shared" ref="C16:M16" si="0">SUM(C14:C15)</f>
        <v>2613</v>
      </c>
      <c r="D16" s="40">
        <f t="shared" si="0"/>
        <v>2496</v>
      </c>
      <c r="E16" s="40">
        <f t="shared" si="0"/>
        <v>2490</v>
      </c>
      <c r="F16" s="40">
        <f t="shared" si="0"/>
        <v>2537</v>
      </c>
      <c r="G16" s="40">
        <f t="shared" si="0"/>
        <v>2457</v>
      </c>
      <c r="H16" s="40">
        <f t="shared" si="0"/>
        <v>2352</v>
      </c>
      <c r="I16" s="40">
        <f t="shared" si="0"/>
        <v>2330</v>
      </c>
      <c r="J16" s="40">
        <f t="shared" si="0"/>
        <v>2300</v>
      </c>
      <c r="K16" s="40">
        <f t="shared" si="0"/>
        <v>1983</v>
      </c>
      <c r="L16" s="40">
        <f t="shared" si="0"/>
        <v>2313</v>
      </c>
      <c r="M16" s="40">
        <f t="shared" si="0"/>
        <v>2354</v>
      </c>
      <c r="N16" s="40">
        <f t="shared" ref="N16" si="1">SUM(N14:N15)</f>
        <v>2288</v>
      </c>
    </row>
  </sheetData>
  <mergeCells count="7">
    <mergeCell ref="J12:K12"/>
    <mergeCell ref="L12:M12"/>
    <mergeCell ref="A12:A13"/>
    <mergeCell ref="B12:C12"/>
    <mergeCell ref="D12:E12"/>
    <mergeCell ref="F12:G12"/>
    <mergeCell ref="H12:I12"/>
  </mergeCells>
  <hyperlinks>
    <hyperlink ref="A9" r:id="rId1" xr:uid="{6C03CEC2-B14A-477E-AEED-D947185B1D2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4C49-A021-4ACE-ADCA-1F84D0DFC9C8}">
  <dimension ref="A1:N25"/>
  <sheetViews>
    <sheetView topLeftCell="A11" workbookViewId="0">
      <selection activeCell="N11" sqref="N11:N25"/>
    </sheetView>
  </sheetViews>
  <sheetFormatPr defaultRowHeight="14.5" x14ac:dyDescent="0.35"/>
  <cols>
    <col min="1" max="1" width="44.54296875" bestFit="1" customWidth="1"/>
    <col min="2" max="2" width="10" customWidth="1"/>
    <col min="3" max="14" width="9.54296875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t="s">
        <v>3</v>
      </c>
    </row>
    <row r="7" spans="1:14" x14ac:dyDescent="0.35">
      <c r="A7" t="s">
        <v>119</v>
      </c>
    </row>
    <row r="8" spans="1:14" x14ac:dyDescent="0.35">
      <c r="A8" s="44" t="s">
        <v>114</v>
      </c>
    </row>
    <row r="9" spans="1:14" x14ac:dyDescent="0.35">
      <c r="A9" s="43" t="s">
        <v>115</v>
      </c>
    </row>
    <row r="11" spans="1:14" ht="30.75" customHeight="1" x14ac:dyDescent="0.35">
      <c r="A11" s="42" t="s">
        <v>120</v>
      </c>
      <c r="B11" s="65" t="s">
        <v>121</v>
      </c>
      <c r="C11" s="65" t="s">
        <v>122</v>
      </c>
      <c r="D11" s="65" t="s">
        <v>123</v>
      </c>
      <c r="E11" s="65" t="s">
        <v>124</v>
      </c>
      <c r="F11" s="65" t="s">
        <v>125</v>
      </c>
      <c r="G11" s="65" t="s">
        <v>126</v>
      </c>
      <c r="H11" s="65" t="s">
        <v>127</v>
      </c>
      <c r="I11" s="65" t="s">
        <v>128</v>
      </c>
      <c r="J11" s="65" t="s">
        <v>129</v>
      </c>
      <c r="K11" s="65" t="s">
        <v>130</v>
      </c>
      <c r="L11" s="65" t="s">
        <v>131</v>
      </c>
      <c r="M11" s="65" t="s">
        <v>132</v>
      </c>
      <c r="N11" s="65" t="s">
        <v>133</v>
      </c>
    </row>
    <row r="12" spans="1:14" x14ac:dyDescent="0.35">
      <c r="A12" s="5" t="s">
        <v>64</v>
      </c>
      <c r="B12" s="5">
        <v>437</v>
      </c>
      <c r="C12" s="5">
        <v>442</v>
      </c>
      <c r="D12" s="5">
        <v>427</v>
      </c>
      <c r="E12" s="5">
        <v>415</v>
      </c>
      <c r="F12" s="5">
        <v>395</v>
      </c>
      <c r="G12" s="5">
        <v>369</v>
      </c>
      <c r="H12" s="5">
        <v>353</v>
      </c>
      <c r="I12" s="5">
        <v>340</v>
      </c>
      <c r="J12" s="5">
        <v>333</v>
      </c>
      <c r="K12" s="5">
        <v>329</v>
      </c>
      <c r="L12" s="5">
        <v>330</v>
      </c>
      <c r="M12" s="5">
        <v>308</v>
      </c>
      <c r="N12" s="5">
        <v>302</v>
      </c>
    </row>
    <row r="13" spans="1:14" x14ac:dyDescent="0.35">
      <c r="A13" s="5" t="s">
        <v>2</v>
      </c>
      <c r="B13" s="5">
        <v>158</v>
      </c>
      <c r="C13" s="5">
        <v>161</v>
      </c>
      <c r="D13" s="5">
        <v>147</v>
      </c>
      <c r="E13" s="5">
        <v>144</v>
      </c>
      <c r="F13" s="5">
        <v>138</v>
      </c>
      <c r="G13" s="5">
        <v>145</v>
      </c>
      <c r="H13" s="5">
        <v>137</v>
      </c>
      <c r="I13" s="5">
        <v>131</v>
      </c>
      <c r="J13" s="5">
        <v>130</v>
      </c>
      <c r="K13" s="5">
        <v>131</v>
      </c>
      <c r="L13" s="5">
        <v>129</v>
      </c>
      <c r="M13" s="5">
        <v>127</v>
      </c>
      <c r="N13" s="5">
        <v>126</v>
      </c>
    </row>
    <row r="14" spans="1:14" x14ac:dyDescent="0.35">
      <c r="A14" s="5" t="s">
        <v>63</v>
      </c>
      <c r="B14" s="5">
        <v>111</v>
      </c>
      <c r="C14" s="5">
        <v>116</v>
      </c>
      <c r="D14" s="5">
        <v>75</v>
      </c>
      <c r="E14" s="5">
        <v>106</v>
      </c>
      <c r="F14" s="5">
        <v>102</v>
      </c>
      <c r="G14" s="5">
        <v>99</v>
      </c>
      <c r="H14" s="5">
        <v>98</v>
      </c>
      <c r="I14" s="5">
        <v>96</v>
      </c>
      <c r="J14" s="5">
        <v>89</v>
      </c>
      <c r="K14" s="5">
        <v>91</v>
      </c>
      <c r="L14" s="5">
        <v>93</v>
      </c>
      <c r="M14" s="5">
        <v>91</v>
      </c>
      <c r="N14" s="5">
        <v>92</v>
      </c>
    </row>
    <row r="15" spans="1:14" x14ac:dyDescent="0.35">
      <c r="A15" s="5" t="s">
        <v>134</v>
      </c>
      <c r="B15" s="5">
        <v>35</v>
      </c>
      <c r="C15" s="5">
        <v>35</v>
      </c>
      <c r="D15" s="5">
        <v>33</v>
      </c>
      <c r="E15" s="5">
        <v>32</v>
      </c>
      <c r="F15" s="5">
        <v>56</v>
      </c>
      <c r="G15" s="5">
        <v>61</v>
      </c>
      <c r="H15" s="5">
        <v>42</v>
      </c>
      <c r="I15" s="5">
        <v>41</v>
      </c>
      <c r="J15" s="5">
        <v>31</v>
      </c>
      <c r="K15" s="5">
        <v>30</v>
      </c>
      <c r="L15" s="5">
        <v>31</v>
      </c>
      <c r="M15" s="5">
        <v>31</v>
      </c>
      <c r="N15" s="5">
        <v>31</v>
      </c>
    </row>
    <row r="16" spans="1:14" x14ac:dyDescent="0.35">
      <c r="A16" s="5" t="s">
        <v>51</v>
      </c>
      <c r="B16" s="5">
        <v>17</v>
      </c>
      <c r="C16" s="5">
        <v>17</v>
      </c>
      <c r="D16" s="5">
        <v>17</v>
      </c>
      <c r="E16" s="5">
        <v>18</v>
      </c>
      <c r="F16" s="5">
        <v>18</v>
      </c>
      <c r="G16" s="5">
        <v>19</v>
      </c>
      <c r="H16" s="5">
        <v>19</v>
      </c>
      <c r="I16" s="5">
        <v>20</v>
      </c>
      <c r="J16" s="5">
        <v>18</v>
      </c>
      <c r="K16" s="5">
        <v>19</v>
      </c>
      <c r="L16" s="5">
        <v>16</v>
      </c>
      <c r="M16" s="5">
        <v>15</v>
      </c>
      <c r="N16" s="5">
        <v>15</v>
      </c>
    </row>
    <row r="17" spans="1:14" x14ac:dyDescent="0.35">
      <c r="A17" s="5" t="s">
        <v>56</v>
      </c>
      <c r="B17" s="5">
        <v>47</v>
      </c>
      <c r="C17" s="5">
        <v>47</v>
      </c>
      <c r="D17" s="5">
        <v>44</v>
      </c>
      <c r="E17" s="5">
        <v>40</v>
      </c>
      <c r="F17" s="5">
        <v>39</v>
      </c>
      <c r="G17" s="5">
        <v>37</v>
      </c>
      <c r="H17" s="5">
        <v>38</v>
      </c>
      <c r="I17" s="5">
        <v>36</v>
      </c>
      <c r="J17" s="5">
        <v>36</v>
      </c>
      <c r="K17" s="5">
        <v>37</v>
      </c>
      <c r="L17" s="5">
        <v>38</v>
      </c>
      <c r="M17" s="5">
        <v>37</v>
      </c>
      <c r="N17" s="5">
        <v>34</v>
      </c>
    </row>
    <row r="18" spans="1:14" x14ac:dyDescent="0.35">
      <c r="A18" s="5" t="s">
        <v>50</v>
      </c>
      <c r="B18" s="5">
        <v>31</v>
      </c>
      <c r="C18" s="5">
        <v>31</v>
      </c>
      <c r="D18" s="5">
        <v>30</v>
      </c>
      <c r="E18" s="5">
        <v>28</v>
      </c>
      <c r="F18" s="5">
        <v>27</v>
      </c>
      <c r="G18" s="5">
        <v>27</v>
      </c>
      <c r="H18" s="5">
        <v>26</v>
      </c>
      <c r="I18" s="5">
        <v>24</v>
      </c>
      <c r="J18" s="5">
        <v>23</v>
      </c>
      <c r="K18" s="5">
        <v>21</v>
      </c>
      <c r="L18" s="5">
        <v>21</v>
      </c>
      <c r="M18" s="5">
        <v>18</v>
      </c>
      <c r="N18" s="5">
        <v>20</v>
      </c>
    </row>
    <row r="19" spans="1:14" x14ac:dyDescent="0.35">
      <c r="A19" s="5" t="s">
        <v>52</v>
      </c>
      <c r="B19" s="5">
        <v>97</v>
      </c>
      <c r="C19" s="5">
        <v>96</v>
      </c>
      <c r="D19" s="5">
        <v>87</v>
      </c>
      <c r="E19" s="5">
        <v>90</v>
      </c>
      <c r="F19" s="5">
        <v>83</v>
      </c>
      <c r="G19" s="5">
        <v>84</v>
      </c>
      <c r="H19" s="5">
        <v>76</v>
      </c>
      <c r="I19" s="5">
        <v>74</v>
      </c>
      <c r="J19" s="5">
        <v>68</v>
      </c>
      <c r="K19" s="5">
        <v>65</v>
      </c>
      <c r="L19" s="5">
        <v>69</v>
      </c>
      <c r="M19" s="5">
        <v>66</v>
      </c>
      <c r="N19" s="5">
        <v>61</v>
      </c>
    </row>
    <row r="20" spans="1:14" x14ac:dyDescent="0.35">
      <c r="A20" s="5" t="s">
        <v>53</v>
      </c>
      <c r="B20" s="5">
        <v>57</v>
      </c>
      <c r="C20" s="5">
        <v>60</v>
      </c>
      <c r="D20" s="5">
        <v>54</v>
      </c>
      <c r="E20" s="5">
        <v>52</v>
      </c>
      <c r="F20" s="5">
        <v>50</v>
      </c>
      <c r="G20" s="5">
        <v>44</v>
      </c>
      <c r="H20" s="5">
        <v>41</v>
      </c>
      <c r="I20" s="5">
        <v>41</v>
      </c>
      <c r="J20" s="5">
        <v>42</v>
      </c>
      <c r="K20" s="5">
        <v>38</v>
      </c>
      <c r="L20" s="5">
        <v>35</v>
      </c>
      <c r="M20" s="5">
        <v>38</v>
      </c>
      <c r="N20" s="5">
        <v>37</v>
      </c>
    </row>
    <row r="21" spans="1:14" x14ac:dyDescent="0.35">
      <c r="A21" s="5" t="s">
        <v>57</v>
      </c>
      <c r="B21" s="5">
        <v>93</v>
      </c>
      <c r="C21" s="5">
        <v>89</v>
      </c>
      <c r="D21" s="5">
        <v>86</v>
      </c>
      <c r="E21" s="5">
        <v>79</v>
      </c>
      <c r="F21" s="5">
        <v>78</v>
      </c>
      <c r="G21" s="5">
        <v>79</v>
      </c>
      <c r="H21" s="5">
        <v>79</v>
      </c>
      <c r="I21" s="5">
        <v>80</v>
      </c>
      <c r="J21" s="5">
        <v>76</v>
      </c>
      <c r="K21" s="5">
        <v>75</v>
      </c>
      <c r="L21" s="5">
        <v>69</v>
      </c>
      <c r="M21" s="5">
        <v>71</v>
      </c>
      <c r="N21" s="5">
        <v>67</v>
      </c>
    </row>
    <row r="22" spans="1:14" x14ac:dyDescent="0.35">
      <c r="A22" s="5" t="s">
        <v>58</v>
      </c>
      <c r="B22" s="5">
        <v>41</v>
      </c>
      <c r="C22" s="5">
        <v>38</v>
      </c>
      <c r="D22" s="5">
        <v>36</v>
      </c>
      <c r="E22" s="5">
        <v>34</v>
      </c>
      <c r="F22" s="5">
        <v>34</v>
      </c>
      <c r="G22" s="5">
        <v>34</v>
      </c>
      <c r="H22" s="5">
        <v>34</v>
      </c>
      <c r="I22" s="5">
        <v>37</v>
      </c>
      <c r="J22" s="5">
        <v>36</v>
      </c>
      <c r="K22" s="5">
        <v>35</v>
      </c>
      <c r="L22" s="5">
        <v>38</v>
      </c>
      <c r="M22" s="5">
        <v>38</v>
      </c>
      <c r="N22" s="5">
        <v>35</v>
      </c>
    </row>
    <row r="23" spans="1:14" x14ac:dyDescent="0.35">
      <c r="A23" s="5" t="s">
        <v>59</v>
      </c>
      <c r="B23" s="5">
        <v>62</v>
      </c>
      <c r="C23" s="5">
        <v>57</v>
      </c>
      <c r="D23" s="5">
        <v>55</v>
      </c>
      <c r="E23" s="5">
        <v>57</v>
      </c>
      <c r="F23" s="5">
        <v>56</v>
      </c>
      <c r="G23" s="5">
        <v>55</v>
      </c>
      <c r="H23" s="5">
        <v>49</v>
      </c>
      <c r="I23" s="5">
        <v>48</v>
      </c>
      <c r="J23" s="5">
        <v>47</v>
      </c>
      <c r="K23" s="5">
        <v>40</v>
      </c>
      <c r="L23" s="5">
        <v>41</v>
      </c>
      <c r="M23" s="5">
        <v>42</v>
      </c>
      <c r="N23" s="5">
        <v>45</v>
      </c>
    </row>
    <row r="24" spans="1:14" x14ac:dyDescent="0.35">
      <c r="A24" s="5" t="s">
        <v>71</v>
      </c>
      <c r="B24" s="5">
        <v>180</v>
      </c>
      <c r="C24" s="5">
        <v>177</v>
      </c>
      <c r="D24" s="5">
        <v>178</v>
      </c>
      <c r="E24" s="5">
        <v>175</v>
      </c>
      <c r="F24" s="5">
        <v>170</v>
      </c>
      <c r="G24" s="5">
        <v>161</v>
      </c>
      <c r="H24" s="5">
        <v>159</v>
      </c>
      <c r="I24" s="5">
        <v>165</v>
      </c>
      <c r="J24" s="5">
        <v>150</v>
      </c>
      <c r="K24" s="5">
        <v>149</v>
      </c>
      <c r="L24" s="5">
        <v>135</v>
      </c>
      <c r="M24" s="5">
        <v>136</v>
      </c>
      <c r="N24" s="5">
        <v>136</v>
      </c>
    </row>
    <row r="25" spans="1:14" x14ac:dyDescent="0.35">
      <c r="A25" s="40" t="s">
        <v>105</v>
      </c>
      <c r="B25" s="40">
        <v>1366</v>
      </c>
      <c r="C25" s="40">
        <v>1366</v>
      </c>
      <c r="D25" s="40">
        <v>1269</v>
      </c>
      <c r="E25" s="40">
        <v>1270</v>
      </c>
      <c r="F25" s="40">
        <v>1246</v>
      </c>
      <c r="G25" s="40">
        <v>1214</v>
      </c>
      <c r="H25" s="40">
        <v>1151</v>
      </c>
      <c r="I25" s="40">
        <v>1133</v>
      </c>
      <c r="J25" s="40">
        <v>1079</v>
      </c>
      <c r="K25" s="40">
        <v>1060</v>
      </c>
      <c r="L25" s="40">
        <v>1045</v>
      </c>
      <c r="M25" s="40">
        <v>1018</v>
      </c>
      <c r="N25" s="40">
        <v>1001</v>
      </c>
    </row>
  </sheetData>
  <hyperlinks>
    <hyperlink ref="A9" r:id="rId1" xr:uid="{3718AAFD-28BA-46D8-A448-2E3F7978FD7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Matricula Total por Nivel</vt:lpstr>
      <vt:lpstr>Matrícula Nivel Facultad</vt:lpstr>
      <vt:lpstr>Presupuesto</vt:lpstr>
      <vt:lpstr>Presupuesto por partida</vt:lpstr>
      <vt:lpstr>Porcentaje presupuesto asignado</vt:lpstr>
      <vt:lpstr>Presupuesto facultad</vt:lpstr>
      <vt:lpstr>Bajas totales</vt:lpstr>
      <vt:lpstr>Tabla Docentes y No docentes </vt:lpstr>
      <vt:lpstr>Tabla No docentes por facultad</vt:lpstr>
      <vt:lpstr>Tabla Docentes por facultad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Mattei Ramos</dc:creator>
  <cp:keywords/>
  <dc:description/>
  <cp:lastModifiedBy>Valerie Vazquez</cp:lastModifiedBy>
  <cp:revision/>
  <dcterms:created xsi:type="dcterms:W3CDTF">2025-08-07T19:12:39Z</dcterms:created>
  <dcterms:modified xsi:type="dcterms:W3CDTF">2026-03-12T14:44:09Z</dcterms:modified>
  <cp:category/>
  <cp:contentStatus/>
</cp:coreProperties>
</file>